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G:\TUGAS\Universitas Muhammadiyah Sidoarjo\Tugas Akhir PBA\Upload Umsida Preprints Server\Data Mentahan\"/>
    </mc:Choice>
  </mc:AlternateContent>
  <xr:revisionPtr revIDLastSave="0" documentId="13_ncr:1_{DE240059-5EE2-462C-94CF-83D0034BBEBF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Tabulasi Data Angket Keaktifan" sheetId="1" r:id="rId1"/>
    <sheet name="Tabulasi Data Angket Gamifikas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2" l="1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R3" i="2"/>
  <c r="Q3" i="2"/>
  <c r="U4" i="1"/>
  <c r="Q52" i="1"/>
  <c r="O52" i="1"/>
  <c r="K52" i="1"/>
  <c r="H52" i="1"/>
  <c r="F52" i="1"/>
  <c r="C52" i="1"/>
  <c r="Q49" i="1"/>
  <c r="Q50" i="1" s="1"/>
  <c r="P49" i="1"/>
  <c r="P50" i="1" s="1"/>
  <c r="O49" i="1"/>
  <c r="O50" i="1" s="1"/>
  <c r="N49" i="1"/>
  <c r="N50" i="1" s="1"/>
  <c r="M49" i="1"/>
  <c r="M50" i="1" s="1"/>
  <c r="L49" i="1"/>
  <c r="L50" i="1" s="1"/>
  <c r="K49" i="1"/>
  <c r="K50" i="1" s="1"/>
  <c r="J49" i="1"/>
  <c r="J50" i="1" s="1"/>
  <c r="I49" i="1"/>
  <c r="I50" i="1" s="1"/>
  <c r="H49" i="1"/>
  <c r="H50" i="1" s="1"/>
  <c r="G49" i="1"/>
  <c r="G50" i="1" s="1"/>
  <c r="F49" i="1"/>
  <c r="F50" i="1" s="1"/>
  <c r="E49" i="1"/>
  <c r="E50" i="1" s="1"/>
  <c r="D49" i="1"/>
  <c r="D50" i="1" s="1"/>
  <c r="C49" i="1"/>
  <c r="C50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U32" i="1"/>
  <c r="R32" i="1"/>
  <c r="S32" i="1" s="1"/>
  <c r="C24" i="1"/>
  <c r="Q24" i="1"/>
  <c r="O24" i="1"/>
  <c r="K24" i="1"/>
  <c r="H24" i="1"/>
  <c r="F24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C21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C22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4" i="1"/>
</calcChain>
</file>

<file path=xl/sharedStrings.xml><?xml version="1.0" encoding="utf-8"?>
<sst xmlns="http://schemas.openxmlformats.org/spreadsheetml/2006/main" count="137" uniqueCount="50">
  <si>
    <t>No</t>
  </si>
  <si>
    <t>Nama</t>
  </si>
  <si>
    <t>P1</t>
  </si>
  <si>
    <t>P2</t>
  </si>
  <si>
    <t>P3</t>
  </si>
  <si>
    <t>P6</t>
  </si>
  <si>
    <t>P7</t>
  </si>
  <si>
    <t>P9</t>
  </si>
  <si>
    <t>P10</t>
  </si>
  <si>
    <t>P11</t>
  </si>
  <si>
    <t>P13</t>
  </si>
  <si>
    <t>P14</t>
  </si>
  <si>
    <t>P15</t>
  </si>
  <si>
    <t>Total</t>
  </si>
  <si>
    <t>Adistasia Puspa Wardani</t>
  </si>
  <si>
    <t>Bima Yudha Al-Ghifari</t>
  </si>
  <si>
    <t>Chelsia Falena</t>
  </si>
  <si>
    <t>Diyo Kurniawan</t>
  </si>
  <si>
    <t>Eka Rahmi Novia Syaputri</t>
  </si>
  <si>
    <t>M Jabri Ardibiya</t>
  </si>
  <si>
    <t>M Asraf Ibrahim Movid</t>
  </si>
  <si>
    <t>M Ferdi Fahmi</t>
  </si>
  <si>
    <t>M Rehan Makarimal Akhlak</t>
  </si>
  <si>
    <t>M Wildan Dzikrullah</t>
  </si>
  <si>
    <t>Nabila Aurelia Hermansyah</t>
  </si>
  <si>
    <t>Nabila Saskia Putri</t>
  </si>
  <si>
    <t>Putri Adelia Asukma</t>
  </si>
  <si>
    <t>Refal Lenta</t>
  </si>
  <si>
    <t>Resti Anggriani Annazar</t>
  </si>
  <si>
    <t>Satria Tri Purwandi</t>
  </si>
  <si>
    <t>Ahmad Rifqi Mauludin</t>
  </si>
  <si>
    <t>Tabulasi Data Angket Keaktifan Sebelum diterapkan Gamifikasi</t>
  </si>
  <si>
    <t>Indikator 1</t>
  </si>
  <si>
    <t>Indikator 2</t>
  </si>
  <si>
    <t>Indikator 3</t>
  </si>
  <si>
    <t>Indikator 4</t>
  </si>
  <si>
    <t>Indikator 5</t>
  </si>
  <si>
    <t>Indikator 6</t>
  </si>
  <si>
    <t xml:space="preserve"> </t>
  </si>
  <si>
    <t>P4</t>
  </si>
  <si>
    <t>P5</t>
  </si>
  <si>
    <t>P8</t>
  </si>
  <si>
    <t>P12</t>
  </si>
  <si>
    <t>Persentase</t>
  </si>
  <si>
    <t>Rata-Rata Per Indikator</t>
  </si>
  <si>
    <t xml:space="preserve">Pembulatan </t>
  </si>
  <si>
    <t>Rata-Rata</t>
  </si>
  <si>
    <t>Pembulatan</t>
  </si>
  <si>
    <t>Tabulasi Data Angket Keaktifan Sesudah diterapkan Gamifikasi</t>
  </si>
  <si>
    <t>Tabulasi Data Angket Gamifikasi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</si>
</sst>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0" fillId="2" borderId="0" xfId="0" applyFill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2"/>
  <sheetViews>
    <sheetView topLeftCell="A37" zoomScale="85" zoomScaleNormal="85" workbookViewId="0">
      <selection activeCell="F44" sqref="F44"/>
    </sheetView>
  </sheetViews>
  <sheetFormatPr defaultRowHeight="15" x14ac:dyDescent="0.25"/>
  <cols>
    <col min="2" max="2" width="25.5703125" customWidth="1"/>
    <col min="17" max="17" width="14" customWidth="1"/>
    <col min="19" max="19" width="12.7109375" customWidth="1"/>
    <col min="20" max="20" width="13.42578125" customWidth="1"/>
    <col min="21" max="21" width="11.140625" customWidth="1"/>
  </cols>
  <sheetData>
    <row r="1" spans="1:21" ht="18.75" x14ac:dyDescent="0.25">
      <c r="A1" s="7" t="s">
        <v>31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3"/>
      <c r="T1" s="13"/>
      <c r="U1" s="13"/>
    </row>
    <row r="2" spans="1:21" ht="18.75" x14ac:dyDescent="0.25">
      <c r="A2" s="8" t="s">
        <v>0</v>
      </c>
      <c r="B2" s="8" t="s">
        <v>1</v>
      </c>
      <c r="C2" s="4" t="s">
        <v>32</v>
      </c>
      <c r="D2" s="5"/>
      <c r="E2" s="6"/>
      <c r="F2" s="4" t="s">
        <v>33</v>
      </c>
      <c r="G2" s="6"/>
      <c r="H2" s="4" t="s">
        <v>34</v>
      </c>
      <c r="I2" s="5"/>
      <c r="J2" s="6"/>
      <c r="K2" s="4" t="s">
        <v>35</v>
      </c>
      <c r="L2" s="5"/>
      <c r="M2" s="5"/>
      <c r="N2" s="6"/>
      <c r="O2" s="4" t="s">
        <v>36</v>
      </c>
      <c r="P2" s="6"/>
      <c r="Q2" s="3" t="s">
        <v>37</v>
      </c>
      <c r="R2" s="8" t="s">
        <v>13</v>
      </c>
      <c r="S2" s="15" t="s">
        <v>43</v>
      </c>
      <c r="T2" s="15" t="s">
        <v>45</v>
      </c>
      <c r="U2" s="15" t="s">
        <v>46</v>
      </c>
    </row>
    <row r="3" spans="1:21" ht="15.75" x14ac:dyDescent="0.25">
      <c r="A3" s="9"/>
      <c r="B3" s="9"/>
      <c r="C3" s="10" t="s">
        <v>2</v>
      </c>
      <c r="D3" s="10" t="s">
        <v>3</v>
      </c>
      <c r="E3" s="10" t="s">
        <v>4</v>
      </c>
      <c r="F3" s="10" t="s">
        <v>39</v>
      </c>
      <c r="G3" s="10" t="s">
        <v>40</v>
      </c>
      <c r="H3" s="10" t="s">
        <v>5</v>
      </c>
      <c r="I3" s="10" t="s">
        <v>6</v>
      </c>
      <c r="J3" s="10" t="s">
        <v>41</v>
      </c>
      <c r="K3" s="10" t="s">
        <v>7</v>
      </c>
      <c r="L3" s="10" t="s">
        <v>8</v>
      </c>
      <c r="M3" s="10" t="s">
        <v>9</v>
      </c>
      <c r="N3" s="10" t="s">
        <v>42</v>
      </c>
      <c r="O3" s="10" t="s">
        <v>10</v>
      </c>
      <c r="P3" s="10" t="s">
        <v>11</v>
      </c>
      <c r="Q3" s="10" t="s">
        <v>12</v>
      </c>
      <c r="R3" s="9"/>
      <c r="S3" s="15"/>
      <c r="T3" s="15"/>
      <c r="U3" s="15"/>
    </row>
    <row r="4" spans="1:21" x14ac:dyDescent="0.25">
      <c r="A4" s="11">
        <v>1</v>
      </c>
      <c r="B4" s="12" t="s">
        <v>30</v>
      </c>
      <c r="C4" s="11">
        <v>2</v>
      </c>
      <c r="D4" s="11">
        <v>4</v>
      </c>
      <c r="E4" s="11">
        <v>2</v>
      </c>
      <c r="F4" s="11">
        <v>2</v>
      </c>
      <c r="G4" s="11">
        <v>4</v>
      </c>
      <c r="H4" s="11">
        <v>4</v>
      </c>
      <c r="I4" s="11">
        <v>2</v>
      </c>
      <c r="J4" s="11">
        <v>2</v>
      </c>
      <c r="K4" s="11">
        <v>4</v>
      </c>
      <c r="L4" s="11">
        <v>3</v>
      </c>
      <c r="M4" s="11">
        <v>2</v>
      </c>
      <c r="N4" s="11">
        <v>3</v>
      </c>
      <c r="O4" s="11">
        <v>2</v>
      </c>
      <c r="P4" s="11">
        <v>2</v>
      </c>
      <c r="Q4" s="11">
        <v>3</v>
      </c>
      <c r="R4" s="11">
        <f t="shared" ref="R4:R20" si="0">SUM(C4:Q4)</f>
        <v>41</v>
      </c>
      <c r="S4" s="12">
        <f>R4*100/60</f>
        <v>68.333333333333329</v>
      </c>
      <c r="T4" s="11">
        <v>68</v>
      </c>
      <c r="U4" s="16">
        <f>AVERAGE(T4:T20)</f>
        <v>68.882352941176464</v>
      </c>
    </row>
    <row r="5" spans="1:21" x14ac:dyDescent="0.25">
      <c r="A5" s="11">
        <v>2</v>
      </c>
      <c r="B5" s="12" t="s">
        <v>14</v>
      </c>
      <c r="C5" s="11">
        <v>4</v>
      </c>
      <c r="D5" s="11">
        <v>3</v>
      </c>
      <c r="E5" s="11">
        <v>3</v>
      </c>
      <c r="F5" s="11">
        <v>2</v>
      </c>
      <c r="G5" s="11">
        <v>3</v>
      </c>
      <c r="H5" s="11">
        <v>4</v>
      </c>
      <c r="I5" s="11">
        <v>3</v>
      </c>
      <c r="J5" s="11">
        <v>4</v>
      </c>
      <c r="K5" s="11">
        <v>2</v>
      </c>
      <c r="L5" s="11">
        <v>3</v>
      </c>
      <c r="M5" s="11">
        <v>2</v>
      </c>
      <c r="N5" s="11">
        <v>3</v>
      </c>
      <c r="O5" s="11">
        <v>3</v>
      </c>
      <c r="P5" s="11">
        <v>4</v>
      </c>
      <c r="Q5" s="11">
        <v>3</v>
      </c>
      <c r="R5" s="11">
        <f t="shared" si="0"/>
        <v>46</v>
      </c>
      <c r="S5" s="12">
        <f t="shared" ref="S5:S20" si="1">R5*100/60</f>
        <v>76.666666666666671</v>
      </c>
      <c r="T5" s="11">
        <v>77</v>
      </c>
      <c r="U5" s="16"/>
    </row>
    <row r="6" spans="1:21" x14ac:dyDescent="0.25">
      <c r="A6" s="11">
        <v>3</v>
      </c>
      <c r="B6" s="12" t="s">
        <v>15</v>
      </c>
      <c r="C6" s="11">
        <v>2</v>
      </c>
      <c r="D6" s="11">
        <v>2</v>
      </c>
      <c r="E6" s="11">
        <v>2</v>
      </c>
      <c r="F6" s="11">
        <v>2</v>
      </c>
      <c r="G6" s="11">
        <v>1</v>
      </c>
      <c r="H6" s="11">
        <v>2</v>
      </c>
      <c r="I6" s="11">
        <v>3</v>
      </c>
      <c r="J6" s="11">
        <v>2</v>
      </c>
      <c r="K6" s="11">
        <v>3</v>
      </c>
      <c r="L6" s="11">
        <v>3</v>
      </c>
      <c r="M6" s="11">
        <v>2</v>
      </c>
      <c r="N6" s="11">
        <v>2</v>
      </c>
      <c r="O6" s="11">
        <v>2</v>
      </c>
      <c r="P6" s="11">
        <v>1</v>
      </c>
      <c r="Q6" s="11">
        <v>1</v>
      </c>
      <c r="R6" s="11">
        <f t="shared" si="0"/>
        <v>30</v>
      </c>
      <c r="S6" s="12">
        <f t="shared" si="1"/>
        <v>50</v>
      </c>
      <c r="T6" s="11">
        <v>50</v>
      </c>
      <c r="U6" s="16"/>
    </row>
    <row r="7" spans="1:21" x14ac:dyDescent="0.25">
      <c r="A7" s="11">
        <v>4</v>
      </c>
      <c r="B7" s="12" t="s">
        <v>16</v>
      </c>
      <c r="C7" s="11">
        <v>4</v>
      </c>
      <c r="D7" s="11">
        <v>2</v>
      </c>
      <c r="E7" s="11">
        <v>2</v>
      </c>
      <c r="F7" s="11">
        <v>3</v>
      </c>
      <c r="G7" s="11">
        <v>3</v>
      </c>
      <c r="H7" s="11">
        <v>3</v>
      </c>
      <c r="I7" s="11">
        <v>3</v>
      </c>
      <c r="J7" s="11">
        <v>3</v>
      </c>
      <c r="K7" s="11">
        <v>3</v>
      </c>
      <c r="L7" s="11">
        <v>3</v>
      </c>
      <c r="M7" s="11">
        <v>2</v>
      </c>
      <c r="N7" s="11">
        <v>2</v>
      </c>
      <c r="O7" s="11">
        <v>2</v>
      </c>
      <c r="P7" s="11">
        <v>2</v>
      </c>
      <c r="Q7" s="11">
        <v>2</v>
      </c>
      <c r="R7" s="11">
        <f t="shared" si="0"/>
        <v>39</v>
      </c>
      <c r="S7" s="12">
        <f t="shared" si="1"/>
        <v>65</v>
      </c>
      <c r="T7" s="11">
        <v>65</v>
      </c>
      <c r="U7" s="16"/>
    </row>
    <row r="8" spans="1:21" x14ac:dyDescent="0.25">
      <c r="A8" s="11">
        <v>5</v>
      </c>
      <c r="B8" s="12" t="s">
        <v>17</v>
      </c>
      <c r="C8" s="11">
        <v>4</v>
      </c>
      <c r="D8" s="11">
        <v>4</v>
      </c>
      <c r="E8" s="11">
        <v>3</v>
      </c>
      <c r="F8" s="11">
        <v>2</v>
      </c>
      <c r="G8" s="11">
        <v>4</v>
      </c>
      <c r="H8" s="11">
        <v>2</v>
      </c>
      <c r="I8" s="11">
        <v>2</v>
      </c>
      <c r="J8" s="11">
        <v>4</v>
      </c>
      <c r="K8" s="11">
        <v>4</v>
      </c>
      <c r="L8" s="11">
        <v>4</v>
      </c>
      <c r="M8" s="11">
        <v>2</v>
      </c>
      <c r="N8" s="11">
        <v>4</v>
      </c>
      <c r="O8" s="11">
        <v>2</v>
      </c>
      <c r="P8" s="11">
        <v>2</v>
      </c>
      <c r="Q8" s="11">
        <v>4</v>
      </c>
      <c r="R8" s="11">
        <f t="shared" si="0"/>
        <v>47</v>
      </c>
      <c r="S8" s="12">
        <f t="shared" si="1"/>
        <v>78.333333333333329</v>
      </c>
      <c r="T8" s="11">
        <v>78</v>
      </c>
      <c r="U8" s="16"/>
    </row>
    <row r="9" spans="1:21" x14ac:dyDescent="0.25">
      <c r="A9" s="11">
        <v>6</v>
      </c>
      <c r="B9" s="12" t="s">
        <v>18</v>
      </c>
      <c r="C9" s="11">
        <v>3</v>
      </c>
      <c r="D9" s="11">
        <v>2</v>
      </c>
      <c r="E9" s="11">
        <v>2</v>
      </c>
      <c r="F9" s="11">
        <v>1</v>
      </c>
      <c r="G9" s="11">
        <v>2</v>
      </c>
      <c r="H9" s="11">
        <v>4</v>
      </c>
      <c r="I9" s="11">
        <v>2</v>
      </c>
      <c r="J9" s="11">
        <v>4</v>
      </c>
      <c r="K9" s="11">
        <v>4</v>
      </c>
      <c r="L9" s="11">
        <v>4</v>
      </c>
      <c r="M9" s="11">
        <v>2</v>
      </c>
      <c r="N9" s="11">
        <v>3</v>
      </c>
      <c r="O9" s="11">
        <v>1</v>
      </c>
      <c r="P9" s="11">
        <v>2</v>
      </c>
      <c r="Q9" s="11">
        <v>2</v>
      </c>
      <c r="R9" s="11">
        <f t="shared" si="0"/>
        <v>38</v>
      </c>
      <c r="S9" s="12">
        <f t="shared" si="1"/>
        <v>63.333333333333336</v>
      </c>
      <c r="T9" s="11">
        <v>63</v>
      </c>
      <c r="U9" s="16"/>
    </row>
    <row r="10" spans="1:21" x14ac:dyDescent="0.25">
      <c r="A10" s="11">
        <v>7</v>
      </c>
      <c r="B10" s="12" t="s">
        <v>19</v>
      </c>
      <c r="C10" s="11">
        <v>2</v>
      </c>
      <c r="D10" s="11">
        <v>3</v>
      </c>
      <c r="E10" s="11">
        <v>2</v>
      </c>
      <c r="F10" s="11">
        <v>2</v>
      </c>
      <c r="G10" s="11">
        <v>1</v>
      </c>
      <c r="H10" s="11">
        <v>2</v>
      </c>
      <c r="I10" s="11">
        <v>1</v>
      </c>
      <c r="J10" s="11">
        <v>2</v>
      </c>
      <c r="K10" s="11">
        <v>2</v>
      </c>
      <c r="L10" s="11">
        <v>1</v>
      </c>
      <c r="M10" s="11">
        <v>1</v>
      </c>
      <c r="N10" s="11">
        <v>1</v>
      </c>
      <c r="O10" s="11">
        <v>1</v>
      </c>
      <c r="P10" s="11">
        <v>2</v>
      </c>
      <c r="Q10" s="11">
        <v>1</v>
      </c>
      <c r="R10" s="11">
        <f t="shared" si="0"/>
        <v>24</v>
      </c>
      <c r="S10" s="12">
        <f t="shared" si="1"/>
        <v>40</v>
      </c>
      <c r="T10" s="11">
        <v>40</v>
      </c>
      <c r="U10" s="16"/>
    </row>
    <row r="11" spans="1:21" x14ac:dyDescent="0.25">
      <c r="A11" s="11">
        <v>8</v>
      </c>
      <c r="B11" s="12" t="s">
        <v>20</v>
      </c>
      <c r="C11" s="11">
        <v>2</v>
      </c>
      <c r="D11" s="11">
        <v>2</v>
      </c>
      <c r="E11" s="11">
        <v>2</v>
      </c>
      <c r="F11" s="11">
        <v>1</v>
      </c>
      <c r="G11" s="11">
        <v>2</v>
      </c>
      <c r="H11" s="11">
        <v>2</v>
      </c>
      <c r="I11" s="11">
        <v>1</v>
      </c>
      <c r="J11" s="11">
        <v>2</v>
      </c>
      <c r="K11" s="11">
        <v>2</v>
      </c>
      <c r="L11" s="11">
        <v>2</v>
      </c>
      <c r="M11" s="11">
        <v>3</v>
      </c>
      <c r="N11" s="11">
        <v>2</v>
      </c>
      <c r="O11" s="11">
        <v>1</v>
      </c>
      <c r="P11" s="11">
        <v>2</v>
      </c>
      <c r="Q11" s="11">
        <v>1</v>
      </c>
      <c r="R11" s="11">
        <f t="shared" si="0"/>
        <v>27</v>
      </c>
      <c r="S11" s="12">
        <f t="shared" si="1"/>
        <v>45</v>
      </c>
      <c r="T11" s="11">
        <v>45</v>
      </c>
      <c r="U11" s="16"/>
    </row>
    <row r="12" spans="1:21" x14ac:dyDescent="0.25">
      <c r="A12" s="11">
        <v>9</v>
      </c>
      <c r="B12" s="12" t="s">
        <v>21</v>
      </c>
      <c r="C12" s="11">
        <v>3</v>
      </c>
      <c r="D12" s="11">
        <v>4</v>
      </c>
      <c r="E12" s="11">
        <v>2</v>
      </c>
      <c r="F12" s="11">
        <v>2</v>
      </c>
      <c r="G12" s="11">
        <v>3</v>
      </c>
      <c r="H12" s="11">
        <v>4</v>
      </c>
      <c r="I12" s="11">
        <v>3</v>
      </c>
      <c r="J12" s="11">
        <v>1</v>
      </c>
      <c r="K12" s="11">
        <v>4</v>
      </c>
      <c r="L12" s="11">
        <v>3</v>
      </c>
      <c r="M12" s="11">
        <v>2</v>
      </c>
      <c r="N12" s="11">
        <v>3</v>
      </c>
      <c r="O12" s="11">
        <v>4</v>
      </c>
      <c r="P12" s="11">
        <v>2</v>
      </c>
      <c r="Q12" s="11">
        <v>3</v>
      </c>
      <c r="R12" s="11">
        <f t="shared" si="0"/>
        <v>43</v>
      </c>
      <c r="S12" s="12">
        <f t="shared" si="1"/>
        <v>71.666666666666671</v>
      </c>
      <c r="T12" s="11">
        <v>72</v>
      </c>
      <c r="U12" s="16"/>
    </row>
    <row r="13" spans="1:21" x14ac:dyDescent="0.25">
      <c r="A13" s="11">
        <v>10</v>
      </c>
      <c r="B13" s="12" t="s">
        <v>22</v>
      </c>
      <c r="C13" s="11">
        <v>3</v>
      </c>
      <c r="D13" s="11">
        <v>3</v>
      </c>
      <c r="E13" s="11">
        <v>2</v>
      </c>
      <c r="F13" s="11">
        <v>1</v>
      </c>
      <c r="G13" s="11">
        <v>1</v>
      </c>
      <c r="H13" s="11">
        <v>4</v>
      </c>
      <c r="I13" s="11">
        <v>4</v>
      </c>
      <c r="J13" s="11">
        <v>1</v>
      </c>
      <c r="K13" s="11">
        <v>4</v>
      </c>
      <c r="L13" s="11">
        <v>4</v>
      </c>
      <c r="M13" s="11">
        <v>3</v>
      </c>
      <c r="N13" s="11">
        <v>1</v>
      </c>
      <c r="O13" s="11">
        <v>1</v>
      </c>
      <c r="P13" s="11">
        <v>1</v>
      </c>
      <c r="Q13" s="11">
        <v>2</v>
      </c>
      <c r="R13" s="11">
        <f t="shared" si="0"/>
        <v>35</v>
      </c>
      <c r="S13" s="12">
        <f t="shared" si="1"/>
        <v>58.333333333333336</v>
      </c>
      <c r="T13" s="11">
        <v>58</v>
      </c>
      <c r="U13" s="16"/>
    </row>
    <row r="14" spans="1:21" x14ac:dyDescent="0.25">
      <c r="A14" s="11">
        <v>11</v>
      </c>
      <c r="B14" s="12" t="s">
        <v>23</v>
      </c>
      <c r="C14" s="11">
        <v>4</v>
      </c>
      <c r="D14" s="11">
        <v>3</v>
      </c>
      <c r="E14" s="11">
        <v>3</v>
      </c>
      <c r="F14" s="11">
        <v>3</v>
      </c>
      <c r="G14" s="11">
        <v>3</v>
      </c>
      <c r="H14" s="11">
        <v>3</v>
      </c>
      <c r="I14" s="11">
        <v>3</v>
      </c>
      <c r="J14" s="11">
        <v>3</v>
      </c>
      <c r="K14" s="11">
        <v>4</v>
      </c>
      <c r="L14" s="11">
        <v>3</v>
      </c>
      <c r="M14" s="11">
        <v>2</v>
      </c>
      <c r="N14" s="11">
        <v>2</v>
      </c>
      <c r="O14" s="11">
        <v>2</v>
      </c>
      <c r="P14" s="11">
        <v>3</v>
      </c>
      <c r="Q14" s="11">
        <v>2</v>
      </c>
      <c r="R14" s="11">
        <f t="shared" si="0"/>
        <v>43</v>
      </c>
      <c r="S14" s="12">
        <f t="shared" si="1"/>
        <v>71.666666666666671</v>
      </c>
      <c r="T14" s="11">
        <v>71</v>
      </c>
      <c r="U14" s="16"/>
    </row>
    <row r="15" spans="1:21" x14ac:dyDescent="0.25">
      <c r="A15" s="11">
        <v>12</v>
      </c>
      <c r="B15" s="12" t="s">
        <v>24</v>
      </c>
      <c r="C15" s="11">
        <v>3</v>
      </c>
      <c r="D15" s="11">
        <v>3</v>
      </c>
      <c r="E15" s="11">
        <v>4</v>
      </c>
      <c r="F15" s="11">
        <v>3</v>
      </c>
      <c r="G15" s="11">
        <v>2</v>
      </c>
      <c r="H15" s="11">
        <v>4</v>
      </c>
      <c r="I15" s="11">
        <v>4</v>
      </c>
      <c r="J15" s="11">
        <v>3</v>
      </c>
      <c r="K15" s="11">
        <v>3</v>
      </c>
      <c r="L15" s="11">
        <v>4</v>
      </c>
      <c r="M15" s="11">
        <v>3</v>
      </c>
      <c r="N15" s="11">
        <v>3</v>
      </c>
      <c r="O15" s="11">
        <v>2</v>
      </c>
      <c r="P15" s="11">
        <v>4</v>
      </c>
      <c r="Q15" s="11">
        <v>3</v>
      </c>
      <c r="R15" s="11">
        <f t="shared" si="0"/>
        <v>48</v>
      </c>
      <c r="S15" s="12">
        <f t="shared" si="1"/>
        <v>80</v>
      </c>
      <c r="T15" s="11">
        <v>80</v>
      </c>
      <c r="U15" s="16"/>
    </row>
    <row r="16" spans="1:21" x14ac:dyDescent="0.25">
      <c r="A16" s="11">
        <v>13</v>
      </c>
      <c r="B16" s="12" t="s">
        <v>25</v>
      </c>
      <c r="C16" s="11">
        <v>4</v>
      </c>
      <c r="D16" s="11">
        <v>4</v>
      </c>
      <c r="E16" s="11">
        <v>4</v>
      </c>
      <c r="F16" s="11">
        <v>2</v>
      </c>
      <c r="G16" s="11">
        <v>1</v>
      </c>
      <c r="H16" s="11">
        <v>4</v>
      </c>
      <c r="I16" s="11">
        <v>4</v>
      </c>
      <c r="J16" s="11">
        <v>4</v>
      </c>
      <c r="K16" s="11">
        <v>4</v>
      </c>
      <c r="L16" s="11">
        <v>2</v>
      </c>
      <c r="M16" s="11">
        <v>2</v>
      </c>
      <c r="N16" s="11">
        <v>4</v>
      </c>
      <c r="O16" s="11">
        <v>2</v>
      </c>
      <c r="P16" s="11">
        <v>4</v>
      </c>
      <c r="Q16" s="11">
        <v>2</v>
      </c>
      <c r="R16" s="11">
        <f t="shared" si="0"/>
        <v>47</v>
      </c>
      <c r="S16" s="12">
        <f t="shared" si="1"/>
        <v>78.333333333333329</v>
      </c>
      <c r="T16" s="11">
        <v>78</v>
      </c>
      <c r="U16" s="16"/>
    </row>
    <row r="17" spans="1:21" x14ac:dyDescent="0.25">
      <c r="A17" s="11">
        <v>14</v>
      </c>
      <c r="B17" s="12" t="s">
        <v>26</v>
      </c>
      <c r="C17" s="11">
        <v>3</v>
      </c>
      <c r="D17" s="11">
        <v>4</v>
      </c>
      <c r="E17" s="11">
        <v>4</v>
      </c>
      <c r="F17" s="11">
        <v>2</v>
      </c>
      <c r="G17" s="11">
        <v>2</v>
      </c>
      <c r="H17" s="11">
        <v>4</v>
      </c>
      <c r="I17" s="11">
        <v>4</v>
      </c>
      <c r="J17" s="11">
        <v>4</v>
      </c>
      <c r="K17" s="11">
        <v>3</v>
      </c>
      <c r="L17" s="11">
        <v>4</v>
      </c>
      <c r="M17" s="11">
        <v>3</v>
      </c>
      <c r="N17" s="11">
        <v>2</v>
      </c>
      <c r="O17" s="11">
        <v>3</v>
      </c>
      <c r="P17" s="11">
        <v>3</v>
      </c>
      <c r="Q17" s="11">
        <v>2</v>
      </c>
      <c r="R17" s="11">
        <f t="shared" si="0"/>
        <v>47</v>
      </c>
      <c r="S17" s="12">
        <f t="shared" si="1"/>
        <v>78.333333333333329</v>
      </c>
      <c r="T17" s="11">
        <v>78</v>
      </c>
      <c r="U17" s="16"/>
    </row>
    <row r="18" spans="1:21" x14ac:dyDescent="0.25">
      <c r="A18" s="11">
        <v>15</v>
      </c>
      <c r="B18" s="12" t="s">
        <v>27</v>
      </c>
      <c r="C18" s="11">
        <v>4</v>
      </c>
      <c r="D18" s="11">
        <v>4</v>
      </c>
      <c r="E18" s="11">
        <v>2</v>
      </c>
      <c r="F18" s="11">
        <v>4</v>
      </c>
      <c r="G18" s="11">
        <v>3</v>
      </c>
      <c r="H18" s="11">
        <v>4</v>
      </c>
      <c r="I18" s="11">
        <v>4</v>
      </c>
      <c r="J18" s="11">
        <v>3</v>
      </c>
      <c r="K18" s="11">
        <v>4</v>
      </c>
      <c r="L18" s="11">
        <v>4</v>
      </c>
      <c r="M18" s="11">
        <v>4</v>
      </c>
      <c r="N18" s="11">
        <v>3</v>
      </c>
      <c r="O18" s="11">
        <v>4</v>
      </c>
      <c r="P18" s="11">
        <v>3</v>
      </c>
      <c r="Q18" s="11">
        <v>3</v>
      </c>
      <c r="R18" s="11">
        <f t="shared" si="0"/>
        <v>53</v>
      </c>
      <c r="S18" s="12">
        <f t="shared" si="1"/>
        <v>88.333333333333329</v>
      </c>
      <c r="T18" s="11">
        <v>88</v>
      </c>
      <c r="U18" s="16"/>
    </row>
    <row r="19" spans="1:21" x14ac:dyDescent="0.25">
      <c r="A19" s="11">
        <v>16</v>
      </c>
      <c r="B19" s="12" t="s">
        <v>28</v>
      </c>
      <c r="C19" s="11">
        <v>4</v>
      </c>
      <c r="D19" s="11">
        <v>4</v>
      </c>
      <c r="E19" s="11">
        <v>4</v>
      </c>
      <c r="F19" s="11">
        <v>3</v>
      </c>
      <c r="G19" s="11">
        <v>2</v>
      </c>
      <c r="H19" s="11">
        <v>3</v>
      </c>
      <c r="I19" s="11">
        <v>3</v>
      </c>
      <c r="J19" s="11">
        <v>4</v>
      </c>
      <c r="K19" s="11">
        <v>4</v>
      </c>
      <c r="L19" s="11">
        <v>4</v>
      </c>
      <c r="M19" s="11">
        <v>4</v>
      </c>
      <c r="N19" s="11">
        <v>4</v>
      </c>
      <c r="O19" s="11">
        <v>3</v>
      </c>
      <c r="P19" s="11">
        <v>3</v>
      </c>
      <c r="Q19" s="11">
        <v>4</v>
      </c>
      <c r="R19" s="11">
        <f t="shared" si="0"/>
        <v>53</v>
      </c>
      <c r="S19" s="12">
        <f t="shared" si="1"/>
        <v>88.333333333333329</v>
      </c>
      <c r="T19" s="11">
        <v>88</v>
      </c>
      <c r="U19" s="16"/>
    </row>
    <row r="20" spans="1:21" x14ac:dyDescent="0.25">
      <c r="A20" s="11">
        <v>17</v>
      </c>
      <c r="B20" s="12" t="s">
        <v>29</v>
      </c>
      <c r="C20" s="11">
        <v>3</v>
      </c>
      <c r="D20" s="11">
        <v>3</v>
      </c>
      <c r="E20" s="11">
        <v>2</v>
      </c>
      <c r="F20" s="11">
        <v>2</v>
      </c>
      <c r="G20" s="11">
        <v>2</v>
      </c>
      <c r="H20" s="11">
        <v>3</v>
      </c>
      <c r="I20" s="11">
        <v>2</v>
      </c>
      <c r="J20" s="11">
        <v>4</v>
      </c>
      <c r="K20" s="11">
        <v>4</v>
      </c>
      <c r="L20" s="11">
        <v>4</v>
      </c>
      <c r="M20" s="11">
        <v>3</v>
      </c>
      <c r="N20" s="11">
        <v>4</v>
      </c>
      <c r="O20" s="11">
        <v>2</v>
      </c>
      <c r="P20" s="11">
        <v>2</v>
      </c>
      <c r="Q20" s="11">
        <v>3</v>
      </c>
      <c r="R20" s="11">
        <f t="shared" si="0"/>
        <v>43</v>
      </c>
      <c r="S20" s="12">
        <f t="shared" si="1"/>
        <v>71.666666666666671</v>
      </c>
      <c r="T20" s="11">
        <v>72</v>
      </c>
      <c r="U20" s="16"/>
    </row>
    <row r="21" spans="1:21" ht="15.75" x14ac:dyDescent="0.25">
      <c r="A21" s="14" t="s">
        <v>13</v>
      </c>
      <c r="B21" s="14"/>
      <c r="C21" s="2">
        <f>SUM(C4:C20)</f>
        <v>54</v>
      </c>
      <c r="D21" s="2">
        <f t="shared" ref="D21:Q21" si="2">SUM(D4:D20)</f>
        <v>54</v>
      </c>
      <c r="E21" s="2">
        <f t="shared" si="2"/>
        <v>45</v>
      </c>
      <c r="F21" s="2">
        <f t="shared" si="2"/>
        <v>37</v>
      </c>
      <c r="G21" s="2">
        <f t="shared" si="2"/>
        <v>39</v>
      </c>
      <c r="H21" s="2">
        <f t="shared" si="2"/>
        <v>56</v>
      </c>
      <c r="I21" s="2">
        <f t="shared" si="2"/>
        <v>48</v>
      </c>
      <c r="J21" s="2">
        <f t="shared" si="2"/>
        <v>50</v>
      </c>
      <c r="K21" s="2">
        <f t="shared" si="2"/>
        <v>58</v>
      </c>
      <c r="L21" s="2">
        <f t="shared" si="2"/>
        <v>55</v>
      </c>
      <c r="M21" s="2">
        <f t="shared" si="2"/>
        <v>42</v>
      </c>
      <c r="N21" s="2">
        <f t="shared" si="2"/>
        <v>46</v>
      </c>
      <c r="O21" s="2">
        <f t="shared" si="2"/>
        <v>37</v>
      </c>
      <c r="P21" s="2">
        <f t="shared" si="2"/>
        <v>42</v>
      </c>
      <c r="Q21" s="2">
        <f t="shared" si="2"/>
        <v>41</v>
      </c>
      <c r="R21" s="17"/>
      <c r="S21" s="17"/>
    </row>
    <row r="22" spans="1:21" ht="15.75" x14ac:dyDescent="0.25">
      <c r="A22" s="14" t="s">
        <v>43</v>
      </c>
      <c r="B22" s="14"/>
      <c r="C22" s="2">
        <f>C21*100/68</f>
        <v>79.411764705882348</v>
      </c>
      <c r="D22" s="2">
        <f t="shared" ref="D22:Q22" si="3">D21*100/68</f>
        <v>79.411764705882348</v>
      </c>
      <c r="E22" s="2">
        <f t="shared" si="3"/>
        <v>66.17647058823529</v>
      </c>
      <c r="F22" s="2">
        <f t="shared" si="3"/>
        <v>54.411764705882355</v>
      </c>
      <c r="G22" s="2">
        <f t="shared" si="3"/>
        <v>57.352941176470587</v>
      </c>
      <c r="H22" s="2">
        <f t="shared" si="3"/>
        <v>82.352941176470594</v>
      </c>
      <c r="I22" s="2">
        <f t="shared" si="3"/>
        <v>70.588235294117652</v>
      </c>
      <c r="J22" s="2">
        <f t="shared" si="3"/>
        <v>73.529411764705884</v>
      </c>
      <c r="K22" s="2">
        <f t="shared" si="3"/>
        <v>85.294117647058826</v>
      </c>
      <c r="L22" s="2">
        <f t="shared" si="3"/>
        <v>80.882352941176464</v>
      </c>
      <c r="M22" s="2">
        <f t="shared" si="3"/>
        <v>61.764705882352942</v>
      </c>
      <c r="N22" s="2">
        <f t="shared" si="3"/>
        <v>67.647058823529406</v>
      </c>
      <c r="O22" s="2">
        <f t="shared" si="3"/>
        <v>54.411764705882355</v>
      </c>
      <c r="P22" s="2">
        <f t="shared" si="3"/>
        <v>61.764705882352942</v>
      </c>
      <c r="Q22" s="2">
        <f t="shared" si="3"/>
        <v>60.294117647058826</v>
      </c>
      <c r="R22" s="17"/>
      <c r="S22" s="17"/>
    </row>
    <row r="23" spans="1:21" ht="15.75" x14ac:dyDescent="0.25">
      <c r="A23" s="14" t="s">
        <v>47</v>
      </c>
      <c r="B23" s="14"/>
      <c r="C23" s="18">
        <v>79</v>
      </c>
      <c r="D23" s="18">
        <v>79</v>
      </c>
      <c r="E23" s="18">
        <v>66</v>
      </c>
      <c r="F23" s="18">
        <v>54</v>
      </c>
      <c r="G23" s="18">
        <v>57</v>
      </c>
      <c r="H23" s="18">
        <v>82</v>
      </c>
      <c r="I23" s="18">
        <v>70</v>
      </c>
      <c r="J23" s="18">
        <v>73</v>
      </c>
      <c r="K23" s="18">
        <v>85</v>
      </c>
      <c r="L23" s="18">
        <v>81</v>
      </c>
      <c r="M23" s="18">
        <v>62</v>
      </c>
      <c r="N23" s="18">
        <v>68</v>
      </c>
      <c r="O23" s="18">
        <v>54</v>
      </c>
      <c r="P23" s="18">
        <v>62</v>
      </c>
      <c r="Q23" s="18">
        <v>60</v>
      </c>
    </row>
    <row r="24" spans="1:21" ht="15.75" x14ac:dyDescent="0.25">
      <c r="A24" s="14" t="s">
        <v>44</v>
      </c>
      <c r="B24" s="14"/>
      <c r="C24" s="16">
        <f>AVERAGE(C23:E23)</f>
        <v>74.666666666666671</v>
      </c>
      <c r="D24" s="16"/>
      <c r="E24" s="16"/>
      <c r="F24" s="16">
        <f>AVERAGE(F23:G23)</f>
        <v>55.5</v>
      </c>
      <c r="G24" s="16"/>
      <c r="H24" s="16">
        <f>AVERAGE(H23:J23)</f>
        <v>75</v>
      </c>
      <c r="I24" s="16"/>
      <c r="J24" s="16"/>
      <c r="K24" s="16">
        <f>AVERAGE(K23:N23)</f>
        <v>74</v>
      </c>
      <c r="L24" s="16"/>
      <c r="M24" s="16"/>
      <c r="N24" s="16"/>
      <c r="O24" s="16">
        <f>AVERAGE(O23:P23)</f>
        <v>58</v>
      </c>
      <c r="P24" s="16"/>
      <c r="Q24" s="1">
        <f>AVERAGE(Q23)</f>
        <v>60</v>
      </c>
    </row>
    <row r="27" spans="1:21" x14ac:dyDescent="0.25">
      <c r="H27" t="s">
        <v>38</v>
      </c>
    </row>
    <row r="29" spans="1:21" ht="18.75" x14ac:dyDescent="0.25">
      <c r="A29" s="7" t="s">
        <v>48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13"/>
      <c r="T29" s="13"/>
      <c r="U29" s="13"/>
    </row>
    <row r="30" spans="1:21" ht="18.75" x14ac:dyDescent="0.25">
      <c r="A30" s="8" t="s">
        <v>0</v>
      </c>
      <c r="B30" s="8" t="s">
        <v>1</v>
      </c>
      <c r="C30" s="4" t="s">
        <v>32</v>
      </c>
      <c r="D30" s="5"/>
      <c r="E30" s="6"/>
      <c r="F30" s="4" t="s">
        <v>33</v>
      </c>
      <c r="G30" s="6"/>
      <c r="H30" s="4" t="s">
        <v>34</v>
      </c>
      <c r="I30" s="5"/>
      <c r="J30" s="6"/>
      <c r="K30" s="4" t="s">
        <v>35</v>
      </c>
      <c r="L30" s="5"/>
      <c r="M30" s="5"/>
      <c r="N30" s="6"/>
      <c r="O30" s="4" t="s">
        <v>36</v>
      </c>
      <c r="P30" s="6"/>
      <c r="Q30" s="3" t="s">
        <v>37</v>
      </c>
      <c r="R30" s="8" t="s">
        <v>13</v>
      </c>
      <c r="S30" s="15" t="s">
        <v>43</v>
      </c>
      <c r="T30" s="15" t="s">
        <v>45</v>
      </c>
      <c r="U30" s="15" t="s">
        <v>46</v>
      </c>
    </row>
    <row r="31" spans="1:21" ht="15.75" x14ac:dyDescent="0.25">
      <c r="A31" s="9"/>
      <c r="B31" s="9"/>
      <c r="C31" s="10" t="s">
        <v>2</v>
      </c>
      <c r="D31" s="10" t="s">
        <v>3</v>
      </c>
      <c r="E31" s="10" t="s">
        <v>4</v>
      </c>
      <c r="F31" s="10" t="s">
        <v>39</v>
      </c>
      <c r="G31" s="10" t="s">
        <v>40</v>
      </c>
      <c r="H31" s="10" t="s">
        <v>5</v>
      </c>
      <c r="I31" s="10" t="s">
        <v>6</v>
      </c>
      <c r="J31" s="10" t="s">
        <v>41</v>
      </c>
      <c r="K31" s="10" t="s">
        <v>7</v>
      </c>
      <c r="L31" s="10" t="s">
        <v>8</v>
      </c>
      <c r="M31" s="10" t="s">
        <v>9</v>
      </c>
      <c r="N31" s="10" t="s">
        <v>42</v>
      </c>
      <c r="O31" s="10" t="s">
        <v>10</v>
      </c>
      <c r="P31" s="10" t="s">
        <v>11</v>
      </c>
      <c r="Q31" s="10" t="s">
        <v>12</v>
      </c>
      <c r="R31" s="9"/>
      <c r="S31" s="15"/>
      <c r="T31" s="15"/>
      <c r="U31" s="15"/>
    </row>
    <row r="32" spans="1:21" x14ac:dyDescent="0.25">
      <c r="A32" s="11">
        <v>1</v>
      </c>
      <c r="B32" s="12" t="s">
        <v>30</v>
      </c>
      <c r="C32" s="18">
        <v>4</v>
      </c>
      <c r="D32" s="18">
        <v>4</v>
      </c>
      <c r="E32" s="18">
        <v>2</v>
      </c>
      <c r="F32" s="18">
        <v>3</v>
      </c>
      <c r="G32" s="18">
        <v>4</v>
      </c>
      <c r="H32" s="18">
        <v>4</v>
      </c>
      <c r="I32" s="18">
        <v>4</v>
      </c>
      <c r="J32" s="18">
        <v>3</v>
      </c>
      <c r="K32" s="18">
        <v>4</v>
      </c>
      <c r="L32" s="18">
        <v>3</v>
      </c>
      <c r="M32" s="18">
        <v>2</v>
      </c>
      <c r="N32" s="18">
        <v>3</v>
      </c>
      <c r="O32" s="18">
        <v>2</v>
      </c>
      <c r="P32" s="18">
        <v>4</v>
      </c>
      <c r="Q32" s="19">
        <v>4</v>
      </c>
      <c r="R32" s="11">
        <f t="shared" ref="R32:R48" si="4">SUM(C32:Q32)</f>
        <v>50</v>
      </c>
      <c r="S32" s="12">
        <f>R32*100/60</f>
        <v>83.333333333333329</v>
      </c>
      <c r="T32" s="18">
        <v>83</v>
      </c>
      <c r="U32" s="16">
        <f>AVERAGE(T32:T48)</f>
        <v>82.764705882352942</v>
      </c>
    </row>
    <row r="33" spans="1:21" x14ac:dyDescent="0.25">
      <c r="A33" s="11">
        <v>2</v>
      </c>
      <c r="B33" s="12" t="s">
        <v>14</v>
      </c>
      <c r="C33" s="18">
        <v>4</v>
      </c>
      <c r="D33" s="18">
        <v>3</v>
      </c>
      <c r="E33" s="18">
        <v>3</v>
      </c>
      <c r="F33" s="18">
        <v>3</v>
      </c>
      <c r="G33" s="18">
        <v>3</v>
      </c>
      <c r="H33" s="18">
        <v>4</v>
      </c>
      <c r="I33" s="18">
        <v>3</v>
      </c>
      <c r="J33" s="18">
        <v>4</v>
      </c>
      <c r="K33" s="18">
        <v>2</v>
      </c>
      <c r="L33" s="18">
        <v>4</v>
      </c>
      <c r="M33" s="18">
        <v>3</v>
      </c>
      <c r="N33" s="18">
        <v>3</v>
      </c>
      <c r="O33" s="18">
        <v>4</v>
      </c>
      <c r="P33" s="18">
        <v>4</v>
      </c>
      <c r="Q33" s="19">
        <v>3</v>
      </c>
      <c r="R33" s="11">
        <f t="shared" si="4"/>
        <v>50</v>
      </c>
      <c r="S33" s="12">
        <f t="shared" ref="S33:S48" si="5">R33*100/60</f>
        <v>83.333333333333329</v>
      </c>
      <c r="T33" s="18">
        <v>83</v>
      </c>
      <c r="U33" s="16"/>
    </row>
    <row r="34" spans="1:21" x14ac:dyDescent="0.25">
      <c r="A34" s="11">
        <v>3</v>
      </c>
      <c r="B34" s="12" t="s">
        <v>15</v>
      </c>
      <c r="C34" s="18">
        <v>3</v>
      </c>
      <c r="D34" s="18">
        <v>3</v>
      </c>
      <c r="E34" s="18">
        <v>3</v>
      </c>
      <c r="F34" s="18">
        <v>3</v>
      </c>
      <c r="G34" s="18">
        <v>3</v>
      </c>
      <c r="H34" s="18">
        <v>3</v>
      </c>
      <c r="I34" s="18">
        <v>3</v>
      </c>
      <c r="J34" s="18">
        <v>3</v>
      </c>
      <c r="K34" s="18">
        <v>3</v>
      </c>
      <c r="L34" s="18">
        <v>3</v>
      </c>
      <c r="M34" s="18">
        <v>3</v>
      </c>
      <c r="N34" s="18">
        <v>3</v>
      </c>
      <c r="O34" s="18">
        <v>3</v>
      </c>
      <c r="P34" s="18">
        <v>3</v>
      </c>
      <c r="Q34" s="19">
        <v>3</v>
      </c>
      <c r="R34" s="11">
        <f t="shared" si="4"/>
        <v>45</v>
      </c>
      <c r="S34" s="12">
        <f t="shared" si="5"/>
        <v>75</v>
      </c>
      <c r="T34" s="18">
        <v>75</v>
      </c>
      <c r="U34" s="16"/>
    </row>
    <row r="35" spans="1:21" x14ac:dyDescent="0.25">
      <c r="A35" s="11">
        <v>4</v>
      </c>
      <c r="B35" s="12" t="s">
        <v>16</v>
      </c>
      <c r="C35" s="18">
        <v>4</v>
      </c>
      <c r="D35" s="18">
        <v>3</v>
      </c>
      <c r="E35" s="18">
        <v>3</v>
      </c>
      <c r="F35" s="18">
        <v>3</v>
      </c>
      <c r="G35" s="18">
        <v>3</v>
      </c>
      <c r="H35" s="18">
        <v>3</v>
      </c>
      <c r="I35" s="18">
        <v>4</v>
      </c>
      <c r="J35" s="18">
        <v>3</v>
      </c>
      <c r="K35" s="18">
        <v>3</v>
      </c>
      <c r="L35" s="18">
        <v>3</v>
      </c>
      <c r="M35" s="18">
        <v>3</v>
      </c>
      <c r="N35" s="18">
        <v>3</v>
      </c>
      <c r="O35" s="18">
        <v>3</v>
      </c>
      <c r="P35" s="18">
        <v>3</v>
      </c>
      <c r="Q35" s="19">
        <v>3</v>
      </c>
      <c r="R35" s="11">
        <f t="shared" si="4"/>
        <v>47</v>
      </c>
      <c r="S35" s="12">
        <f t="shared" si="5"/>
        <v>78.333333333333329</v>
      </c>
      <c r="T35" s="18">
        <v>78</v>
      </c>
      <c r="U35" s="16"/>
    </row>
    <row r="36" spans="1:21" x14ac:dyDescent="0.25">
      <c r="A36" s="11">
        <v>5</v>
      </c>
      <c r="B36" s="12" t="s">
        <v>17</v>
      </c>
      <c r="C36" s="18">
        <v>4</v>
      </c>
      <c r="D36" s="18">
        <v>4</v>
      </c>
      <c r="E36" s="18">
        <v>3</v>
      </c>
      <c r="F36" s="18">
        <v>3</v>
      </c>
      <c r="G36" s="18">
        <v>4</v>
      </c>
      <c r="H36" s="18">
        <v>3</v>
      </c>
      <c r="I36" s="18">
        <v>4</v>
      </c>
      <c r="J36" s="18">
        <v>4</v>
      </c>
      <c r="K36" s="18">
        <v>4</v>
      </c>
      <c r="L36" s="18">
        <v>4</v>
      </c>
      <c r="M36" s="18">
        <v>3</v>
      </c>
      <c r="N36" s="18">
        <v>4</v>
      </c>
      <c r="O36" s="18">
        <v>2</v>
      </c>
      <c r="P36" s="18">
        <v>4</v>
      </c>
      <c r="Q36" s="19">
        <v>4</v>
      </c>
      <c r="R36" s="11">
        <f t="shared" si="4"/>
        <v>54</v>
      </c>
      <c r="S36" s="12">
        <f t="shared" si="5"/>
        <v>90</v>
      </c>
      <c r="T36" s="18">
        <v>90</v>
      </c>
      <c r="U36" s="16"/>
    </row>
    <row r="37" spans="1:21" x14ac:dyDescent="0.25">
      <c r="A37" s="11">
        <v>6</v>
      </c>
      <c r="B37" s="12" t="s">
        <v>18</v>
      </c>
      <c r="C37" s="18">
        <v>3</v>
      </c>
      <c r="D37" s="18">
        <v>4</v>
      </c>
      <c r="E37" s="18">
        <v>3</v>
      </c>
      <c r="F37" s="18">
        <v>3</v>
      </c>
      <c r="G37" s="18">
        <v>3</v>
      </c>
      <c r="H37" s="18">
        <v>3</v>
      </c>
      <c r="I37" s="18">
        <v>3</v>
      </c>
      <c r="J37" s="18">
        <v>4</v>
      </c>
      <c r="K37" s="18">
        <v>4</v>
      </c>
      <c r="L37" s="18">
        <v>4</v>
      </c>
      <c r="M37" s="18">
        <v>3</v>
      </c>
      <c r="N37" s="18">
        <v>3</v>
      </c>
      <c r="O37" s="18">
        <v>3</v>
      </c>
      <c r="P37" s="18">
        <v>3</v>
      </c>
      <c r="Q37" s="19">
        <v>2</v>
      </c>
      <c r="R37" s="11">
        <f t="shared" si="4"/>
        <v>48</v>
      </c>
      <c r="S37" s="12">
        <f t="shared" si="5"/>
        <v>80</v>
      </c>
      <c r="T37" s="18">
        <v>80</v>
      </c>
      <c r="U37" s="16"/>
    </row>
    <row r="38" spans="1:21" x14ac:dyDescent="0.25">
      <c r="A38" s="11">
        <v>7</v>
      </c>
      <c r="B38" s="12" t="s">
        <v>19</v>
      </c>
      <c r="C38" s="18">
        <v>3</v>
      </c>
      <c r="D38" s="18">
        <v>3</v>
      </c>
      <c r="E38" s="18">
        <v>3</v>
      </c>
      <c r="F38" s="18">
        <v>3</v>
      </c>
      <c r="G38" s="18">
        <v>3</v>
      </c>
      <c r="H38" s="18">
        <v>3</v>
      </c>
      <c r="I38" s="18">
        <v>3</v>
      </c>
      <c r="J38" s="18">
        <v>3</v>
      </c>
      <c r="K38" s="18">
        <v>3</v>
      </c>
      <c r="L38" s="18">
        <v>3</v>
      </c>
      <c r="M38" s="18">
        <v>2</v>
      </c>
      <c r="N38" s="18">
        <v>2</v>
      </c>
      <c r="O38" s="18">
        <v>3</v>
      </c>
      <c r="P38" s="18">
        <v>3</v>
      </c>
      <c r="Q38" s="19">
        <v>3</v>
      </c>
      <c r="R38" s="11">
        <f t="shared" si="4"/>
        <v>43</v>
      </c>
      <c r="S38" s="12">
        <f t="shared" si="5"/>
        <v>71.666666666666671</v>
      </c>
      <c r="T38" s="18">
        <v>72</v>
      </c>
      <c r="U38" s="16"/>
    </row>
    <row r="39" spans="1:21" x14ac:dyDescent="0.25">
      <c r="A39" s="11">
        <v>8</v>
      </c>
      <c r="B39" s="12" t="s">
        <v>20</v>
      </c>
      <c r="C39" s="18">
        <v>3</v>
      </c>
      <c r="D39" s="18">
        <v>3</v>
      </c>
      <c r="E39" s="18">
        <v>3</v>
      </c>
      <c r="F39" s="18">
        <v>3</v>
      </c>
      <c r="G39" s="18">
        <v>3</v>
      </c>
      <c r="H39" s="18">
        <v>3</v>
      </c>
      <c r="I39" s="18">
        <v>2</v>
      </c>
      <c r="J39" s="18">
        <v>3</v>
      </c>
      <c r="K39" s="18">
        <v>3</v>
      </c>
      <c r="L39" s="18">
        <v>3</v>
      </c>
      <c r="M39" s="18">
        <v>3</v>
      </c>
      <c r="N39" s="18">
        <v>3</v>
      </c>
      <c r="O39" s="18">
        <v>3</v>
      </c>
      <c r="P39" s="18">
        <v>3</v>
      </c>
      <c r="Q39" s="19">
        <v>3</v>
      </c>
      <c r="R39" s="11">
        <f t="shared" si="4"/>
        <v>44</v>
      </c>
      <c r="S39" s="12">
        <f t="shared" si="5"/>
        <v>73.333333333333329</v>
      </c>
      <c r="T39" s="18">
        <v>73</v>
      </c>
      <c r="U39" s="16"/>
    </row>
    <row r="40" spans="1:21" x14ac:dyDescent="0.25">
      <c r="A40" s="11">
        <v>9</v>
      </c>
      <c r="B40" s="12" t="s">
        <v>21</v>
      </c>
      <c r="C40" s="18">
        <v>4</v>
      </c>
      <c r="D40" s="18">
        <v>4</v>
      </c>
      <c r="E40" s="18">
        <v>4</v>
      </c>
      <c r="F40" s="18">
        <v>4</v>
      </c>
      <c r="G40" s="18">
        <v>3</v>
      </c>
      <c r="H40" s="18">
        <v>4</v>
      </c>
      <c r="I40" s="18">
        <v>4</v>
      </c>
      <c r="J40" s="18">
        <v>4</v>
      </c>
      <c r="K40" s="18">
        <v>4</v>
      </c>
      <c r="L40" s="18">
        <v>4</v>
      </c>
      <c r="M40" s="18">
        <v>2</v>
      </c>
      <c r="N40" s="18">
        <v>3</v>
      </c>
      <c r="O40" s="18">
        <v>4</v>
      </c>
      <c r="P40" s="18">
        <v>3</v>
      </c>
      <c r="Q40" s="19">
        <v>4</v>
      </c>
      <c r="R40" s="11">
        <f t="shared" si="4"/>
        <v>55</v>
      </c>
      <c r="S40" s="12">
        <f t="shared" si="5"/>
        <v>91.666666666666671</v>
      </c>
      <c r="T40" s="18">
        <v>92</v>
      </c>
      <c r="U40" s="16"/>
    </row>
    <row r="41" spans="1:21" x14ac:dyDescent="0.25">
      <c r="A41" s="11">
        <v>10</v>
      </c>
      <c r="B41" s="12" t="s">
        <v>22</v>
      </c>
      <c r="C41" s="18">
        <v>3</v>
      </c>
      <c r="D41" s="18">
        <v>3</v>
      </c>
      <c r="E41" s="18">
        <v>3</v>
      </c>
      <c r="F41" s="18">
        <v>3</v>
      </c>
      <c r="G41" s="18">
        <v>3</v>
      </c>
      <c r="H41" s="18">
        <v>4</v>
      </c>
      <c r="I41" s="18">
        <v>4</v>
      </c>
      <c r="J41" s="18">
        <v>3</v>
      </c>
      <c r="K41" s="18">
        <v>4</v>
      </c>
      <c r="L41" s="18">
        <v>4</v>
      </c>
      <c r="M41" s="18">
        <v>3</v>
      </c>
      <c r="N41" s="18">
        <v>3</v>
      </c>
      <c r="O41" s="18">
        <v>3</v>
      </c>
      <c r="P41" s="18">
        <v>3</v>
      </c>
      <c r="Q41" s="19">
        <v>3</v>
      </c>
      <c r="R41" s="11">
        <f t="shared" si="4"/>
        <v>49</v>
      </c>
      <c r="S41" s="12">
        <f t="shared" si="5"/>
        <v>81.666666666666671</v>
      </c>
      <c r="T41" s="18">
        <v>82</v>
      </c>
      <c r="U41" s="16"/>
    </row>
    <row r="42" spans="1:21" x14ac:dyDescent="0.25">
      <c r="A42" s="11">
        <v>11</v>
      </c>
      <c r="B42" s="12" t="s">
        <v>23</v>
      </c>
      <c r="C42" s="18">
        <v>4</v>
      </c>
      <c r="D42" s="18">
        <v>3</v>
      </c>
      <c r="E42" s="18">
        <v>3</v>
      </c>
      <c r="F42" s="18">
        <v>3</v>
      </c>
      <c r="G42" s="18">
        <v>3</v>
      </c>
      <c r="H42" s="18">
        <v>3</v>
      </c>
      <c r="I42" s="18">
        <v>3</v>
      </c>
      <c r="J42" s="18">
        <v>3</v>
      </c>
      <c r="K42" s="18">
        <v>4</v>
      </c>
      <c r="L42" s="18">
        <v>3</v>
      </c>
      <c r="M42" s="18">
        <v>3</v>
      </c>
      <c r="N42" s="18">
        <v>2</v>
      </c>
      <c r="O42" s="18">
        <v>2</v>
      </c>
      <c r="P42" s="18">
        <v>3</v>
      </c>
      <c r="Q42" s="19">
        <v>2</v>
      </c>
      <c r="R42" s="11">
        <f t="shared" si="4"/>
        <v>44</v>
      </c>
      <c r="S42" s="12">
        <f t="shared" si="5"/>
        <v>73.333333333333329</v>
      </c>
      <c r="T42" s="18">
        <v>73</v>
      </c>
      <c r="U42" s="16"/>
    </row>
    <row r="43" spans="1:21" x14ac:dyDescent="0.25">
      <c r="A43" s="11">
        <v>12</v>
      </c>
      <c r="B43" s="12" t="s">
        <v>24</v>
      </c>
      <c r="C43" s="18">
        <v>4</v>
      </c>
      <c r="D43" s="18">
        <v>3</v>
      </c>
      <c r="E43" s="18">
        <v>4</v>
      </c>
      <c r="F43" s="18">
        <v>3</v>
      </c>
      <c r="G43" s="18">
        <v>2</v>
      </c>
      <c r="H43" s="18">
        <v>4</v>
      </c>
      <c r="I43" s="18">
        <v>4</v>
      </c>
      <c r="J43" s="18">
        <v>3</v>
      </c>
      <c r="K43" s="18">
        <v>3</v>
      </c>
      <c r="L43" s="18">
        <v>4</v>
      </c>
      <c r="M43" s="18">
        <v>3</v>
      </c>
      <c r="N43" s="18">
        <v>3</v>
      </c>
      <c r="O43" s="18">
        <v>2</v>
      </c>
      <c r="P43" s="18">
        <v>4</v>
      </c>
      <c r="Q43" s="19">
        <v>3</v>
      </c>
      <c r="R43" s="11">
        <f t="shared" si="4"/>
        <v>49</v>
      </c>
      <c r="S43" s="12">
        <f t="shared" si="5"/>
        <v>81.666666666666671</v>
      </c>
      <c r="T43" s="18">
        <v>82</v>
      </c>
      <c r="U43" s="16"/>
    </row>
    <row r="44" spans="1:21" x14ac:dyDescent="0.25">
      <c r="A44" s="11">
        <v>13</v>
      </c>
      <c r="B44" s="12" t="s">
        <v>25</v>
      </c>
      <c r="C44" s="18">
        <v>4</v>
      </c>
      <c r="D44" s="18">
        <v>4</v>
      </c>
      <c r="E44" s="18">
        <v>4</v>
      </c>
      <c r="F44" s="18">
        <v>3</v>
      </c>
      <c r="G44" s="18">
        <v>3</v>
      </c>
      <c r="H44" s="18">
        <v>4</v>
      </c>
      <c r="I44" s="18">
        <v>4</v>
      </c>
      <c r="J44" s="18">
        <v>4</v>
      </c>
      <c r="K44" s="18">
        <v>4</v>
      </c>
      <c r="L44" s="18">
        <v>3</v>
      </c>
      <c r="M44" s="18">
        <v>2</v>
      </c>
      <c r="N44" s="18">
        <v>4</v>
      </c>
      <c r="O44" s="18">
        <v>2</v>
      </c>
      <c r="P44" s="18">
        <v>4</v>
      </c>
      <c r="Q44" s="19">
        <v>3</v>
      </c>
      <c r="R44" s="11">
        <f t="shared" si="4"/>
        <v>52</v>
      </c>
      <c r="S44" s="12">
        <f t="shared" si="5"/>
        <v>86.666666666666671</v>
      </c>
      <c r="T44" s="18">
        <v>87</v>
      </c>
      <c r="U44" s="16"/>
    </row>
    <row r="45" spans="1:21" x14ac:dyDescent="0.25">
      <c r="A45" s="11">
        <v>14</v>
      </c>
      <c r="B45" s="12" t="s">
        <v>26</v>
      </c>
      <c r="C45" s="18">
        <v>4</v>
      </c>
      <c r="D45" s="18">
        <v>4</v>
      </c>
      <c r="E45" s="18">
        <v>4</v>
      </c>
      <c r="F45" s="18">
        <v>2</v>
      </c>
      <c r="G45" s="18">
        <v>2</v>
      </c>
      <c r="H45" s="18">
        <v>4</v>
      </c>
      <c r="I45" s="18">
        <v>4</v>
      </c>
      <c r="J45" s="18">
        <v>4</v>
      </c>
      <c r="K45" s="18">
        <v>3</v>
      </c>
      <c r="L45" s="18">
        <v>4</v>
      </c>
      <c r="M45" s="18">
        <v>3</v>
      </c>
      <c r="N45" s="18">
        <v>4</v>
      </c>
      <c r="O45" s="18">
        <v>3</v>
      </c>
      <c r="P45" s="18">
        <v>3</v>
      </c>
      <c r="Q45" s="19">
        <v>3</v>
      </c>
      <c r="R45" s="11">
        <f t="shared" si="4"/>
        <v>51</v>
      </c>
      <c r="S45" s="12">
        <f t="shared" si="5"/>
        <v>85</v>
      </c>
      <c r="T45" s="18">
        <v>85</v>
      </c>
      <c r="U45" s="16"/>
    </row>
    <row r="46" spans="1:21" x14ac:dyDescent="0.25">
      <c r="A46" s="11">
        <v>15</v>
      </c>
      <c r="B46" s="12" t="s">
        <v>27</v>
      </c>
      <c r="C46" s="18">
        <v>4</v>
      </c>
      <c r="D46" s="18">
        <v>4</v>
      </c>
      <c r="E46" s="18">
        <v>4</v>
      </c>
      <c r="F46" s="18">
        <v>4</v>
      </c>
      <c r="G46" s="18">
        <v>4</v>
      </c>
      <c r="H46" s="18">
        <v>4</v>
      </c>
      <c r="I46" s="18">
        <v>4</v>
      </c>
      <c r="J46" s="18">
        <v>3</v>
      </c>
      <c r="K46" s="18">
        <v>4</v>
      </c>
      <c r="L46" s="18">
        <v>4</v>
      </c>
      <c r="M46" s="18">
        <v>4</v>
      </c>
      <c r="N46" s="18">
        <v>4</v>
      </c>
      <c r="O46" s="18">
        <v>4</v>
      </c>
      <c r="P46" s="18">
        <v>3</v>
      </c>
      <c r="Q46" s="19">
        <v>4</v>
      </c>
      <c r="R46" s="11">
        <f t="shared" si="4"/>
        <v>58</v>
      </c>
      <c r="S46" s="12">
        <f t="shared" si="5"/>
        <v>96.666666666666671</v>
      </c>
      <c r="T46" s="18">
        <v>97</v>
      </c>
      <c r="U46" s="16"/>
    </row>
    <row r="47" spans="1:21" x14ac:dyDescent="0.25">
      <c r="A47" s="11">
        <v>16</v>
      </c>
      <c r="B47" s="12" t="s">
        <v>28</v>
      </c>
      <c r="C47" s="18">
        <v>4</v>
      </c>
      <c r="D47" s="18">
        <v>4</v>
      </c>
      <c r="E47" s="18">
        <v>4</v>
      </c>
      <c r="F47" s="18">
        <v>3</v>
      </c>
      <c r="G47" s="18">
        <v>3</v>
      </c>
      <c r="H47" s="18">
        <v>3</v>
      </c>
      <c r="I47" s="18">
        <v>4</v>
      </c>
      <c r="J47" s="18">
        <v>4</v>
      </c>
      <c r="K47" s="18">
        <v>4</v>
      </c>
      <c r="L47" s="18">
        <v>4</v>
      </c>
      <c r="M47" s="18">
        <v>4</v>
      </c>
      <c r="N47" s="18">
        <v>4</v>
      </c>
      <c r="O47" s="18">
        <v>3</v>
      </c>
      <c r="P47" s="18">
        <v>3</v>
      </c>
      <c r="Q47" s="19">
        <v>4</v>
      </c>
      <c r="R47" s="11">
        <f t="shared" si="4"/>
        <v>55</v>
      </c>
      <c r="S47" s="12">
        <f t="shared" si="5"/>
        <v>91.666666666666671</v>
      </c>
      <c r="T47" s="18">
        <v>92</v>
      </c>
      <c r="U47" s="16"/>
    </row>
    <row r="48" spans="1:21" x14ac:dyDescent="0.25">
      <c r="A48" s="11">
        <v>17</v>
      </c>
      <c r="B48" s="12" t="s">
        <v>29</v>
      </c>
      <c r="C48" s="18">
        <v>3</v>
      </c>
      <c r="D48" s="18">
        <v>3</v>
      </c>
      <c r="E48" s="18">
        <v>3</v>
      </c>
      <c r="F48" s="18">
        <v>2</v>
      </c>
      <c r="G48" s="18">
        <v>3</v>
      </c>
      <c r="H48" s="18">
        <v>4</v>
      </c>
      <c r="I48" s="18">
        <v>4</v>
      </c>
      <c r="J48" s="18">
        <v>4</v>
      </c>
      <c r="K48" s="18">
        <v>4</v>
      </c>
      <c r="L48" s="18">
        <v>4</v>
      </c>
      <c r="M48" s="18">
        <v>3</v>
      </c>
      <c r="N48" s="18">
        <v>4</v>
      </c>
      <c r="O48" s="18">
        <v>3</v>
      </c>
      <c r="P48" s="18">
        <v>3</v>
      </c>
      <c r="Q48" s="19">
        <v>3</v>
      </c>
      <c r="R48" s="11">
        <f t="shared" si="4"/>
        <v>50</v>
      </c>
      <c r="S48" s="12">
        <f t="shared" si="5"/>
        <v>83.333333333333329</v>
      </c>
      <c r="T48" s="18">
        <v>83</v>
      </c>
      <c r="U48" s="16"/>
    </row>
    <row r="49" spans="1:19" ht="15.75" x14ac:dyDescent="0.25">
      <c r="A49" s="14" t="s">
        <v>13</v>
      </c>
      <c r="B49" s="14"/>
      <c r="C49" s="2">
        <f>SUM(C32:C48)</f>
        <v>62</v>
      </c>
      <c r="D49" s="2">
        <f t="shared" ref="D49" si="6">SUM(D32:D48)</f>
        <v>59</v>
      </c>
      <c r="E49" s="2">
        <f t="shared" ref="E49" si="7">SUM(E32:E48)</f>
        <v>56</v>
      </c>
      <c r="F49" s="2">
        <f t="shared" ref="F49" si="8">SUM(F32:F48)</f>
        <v>51</v>
      </c>
      <c r="G49" s="2">
        <f t="shared" ref="G49" si="9">SUM(G32:G48)</f>
        <v>52</v>
      </c>
      <c r="H49" s="2">
        <f t="shared" ref="H49" si="10">SUM(H32:H48)</f>
        <v>60</v>
      </c>
      <c r="I49" s="2">
        <f t="shared" ref="I49" si="11">SUM(I32:I48)</f>
        <v>61</v>
      </c>
      <c r="J49" s="2">
        <f t="shared" ref="J49" si="12">SUM(J32:J48)</f>
        <v>59</v>
      </c>
      <c r="K49" s="2">
        <f t="shared" ref="K49" si="13">SUM(K32:K48)</f>
        <v>60</v>
      </c>
      <c r="L49" s="2">
        <f t="shared" ref="L49" si="14">SUM(L32:L48)</f>
        <v>61</v>
      </c>
      <c r="M49" s="2">
        <f t="shared" ref="M49" si="15">SUM(M32:M48)</f>
        <v>49</v>
      </c>
      <c r="N49" s="2">
        <f t="shared" ref="N49" si="16">SUM(N32:N48)</f>
        <v>55</v>
      </c>
      <c r="O49" s="2">
        <f t="shared" ref="O49" si="17">SUM(O32:O48)</f>
        <v>49</v>
      </c>
      <c r="P49" s="2">
        <f t="shared" ref="P49" si="18">SUM(P32:P48)</f>
        <v>56</v>
      </c>
      <c r="Q49" s="2">
        <f t="shared" ref="Q49" si="19">SUM(Q32:Q48)</f>
        <v>54</v>
      </c>
      <c r="R49" s="17"/>
      <c r="S49" s="17"/>
    </row>
    <row r="50" spans="1:19" ht="15.75" x14ac:dyDescent="0.25">
      <c r="A50" s="14" t="s">
        <v>43</v>
      </c>
      <c r="B50" s="14"/>
      <c r="C50" s="2">
        <f>C49*100/68</f>
        <v>91.17647058823529</v>
      </c>
      <c r="D50" s="2">
        <f t="shared" ref="D50" si="20">D49*100/68</f>
        <v>86.764705882352942</v>
      </c>
      <c r="E50" s="2">
        <f t="shared" ref="E50" si="21">E49*100/68</f>
        <v>82.352941176470594</v>
      </c>
      <c r="F50" s="2">
        <f t="shared" ref="F50" si="22">F49*100/68</f>
        <v>75</v>
      </c>
      <c r="G50" s="2">
        <f t="shared" ref="G50" si="23">G49*100/68</f>
        <v>76.470588235294116</v>
      </c>
      <c r="H50" s="2">
        <f t="shared" ref="H50" si="24">H49*100/68</f>
        <v>88.235294117647058</v>
      </c>
      <c r="I50" s="2">
        <f t="shared" ref="I50" si="25">I49*100/68</f>
        <v>89.705882352941174</v>
      </c>
      <c r="J50" s="2">
        <f t="shared" ref="J50" si="26">J49*100/68</f>
        <v>86.764705882352942</v>
      </c>
      <c r="K50" s="2">
        <f t="shared" ref="K50" si="27">K49*100/68</f>
        <v>88.235294117647058</v>
      </c>
      <c r="L50" s="2">
        <f t="shared" ref="L50" si="28">L49*100/68</f>
        <v>89.705882352941174</v>
      </c>
      <c r="M50" s="2">
        <f t="shared" ref="M50" si="29">M49*100/68</f>
        <v>72.058823529411768</v>
      </c>
      <c r="N50" s="2">
        <f t="shared" ref="N50" si="30">N49*100/68</f>
        <v>80.882352941176464</v>
      </c>
      <c r="O50" s="2">
        <f t="shared" ref="O50" si="31">O49*100/68</f>
        <v>72.058823529411768</v>
      </c>
      <c r="P50" s="2">
        <f t="shared" ref="P50" si="32">P49*100/68</f>
        <v>82.352941176470594</v>
      </c>
      <c r="Q50" s="2">
        <f t="shared" ref="Q50" si="33">Q49*100/68</f>
        <v>79.411764705882348</v>
      </c>
      <c r="R50" s="17"/>
      <c r="S50" s="17"/>
    </row>
    <row r="51" spans="1:19" ht="15.75" x14ac:dyDescent="0.25">
      <c r="A51" s="14" t="s">
        <v>47</v>
      </c>
      <c r="B51" s="14"/>
      <c r="C51" s="1">
        <v>91</v>
      </c>
      <c r="D51" s="1">
        <v>87</v>
      </c>
      <c r="E51" s="1">
        <v>82</v>
      </c>
      <c r="F51" s="1">
        <v>75</v>
      </c>
      <c r="G51" s="1">
        <v>76</v>
      </c>
      <c r="H51" s="1">
        <v>88</v>
      </c>
      <c r="I51" s="1">
        <v>90</v>
      </c>
      <c r="J51" s="1">
        <v>87</v>
      </c>
      <c r="K51" s="1">
        <v>88</v>
      </c>
      <c r="L51" s="1">
        <v>90</v>
      </c>
      <c r="M51" s="1">
        <v>72</v>
      </c>
      <c r="N51" s="1">
        <v>81</v>
      </c>
      <c r="O51" s="1">
        <v>72</v>
      </c>
      <c r="P51" s="1">
        <v>82</v>
      </c>
      <c r="Q51" s="1">
        <v>79</v>
      </c>
    </row>
    <row r="52" spans="1:19" ht="15.75" x14ac:dyDescent="0.25">
      <c r="A52" s="14" t="s">
        <v>44</v>
      </c>
      <c r="B52" s="14"/>
      <c r="C52" s="16">
        <f>AVERAGE(C51:E51)</f>
        <v>86.666666666666671</v>
      </c>
      <c r="D52" s="16"/>
      <c r="E52" s="16"/>
      <c r="F52" s="16">
        <f>AVERAGE(F51:G51)</f>
        <v>75.5</v>
      </c>
      <c r="G52" s="16"/>
      <c r="H52" s="16">
        <f>AVERAGE(H51:J51)</f>
        <v>88.333333333333329</v>
      </c>
      <c r="I52" s="16"/>
      <c r="J52" s="16"/>
      <c r="K52" s="16">
        <f>AVERAGE(K51:N51)</f>
        <v>82.75</v>
      </c>
      <c r="L52" s="16"/>
      <c r="M52" s="16"/>
      <c r="N52" s="16"/>
      <c r="O52" s="16">
        <f>AVERAGE(O51:P51)</f>
        <v>77</v>
      </c>
      <c r="P52" s="16"/>
      <c r="Q52" s="1">
        <f>AVERAGE(Q51)</f>
        <v>79</v>
      </c>
    </row>
  </sheetData>
  <mergeCells count="44">
    <mergeCell ref="U32:U48"/>
    <mergeCell ref="A49:B49"/>
    <mergeCell ref="A50:B50"/>
    <mergeCell ref="A51:B51"/>
    <mergeCell ref="A52:B52"/>
    <mergeCell ref="C52:E52"/>
    <mergeCell ref="F52:G52"/>
    <mergeCell ref="H52:J52"/>
    <mergeCell ref="K52:N52"/>
    <mergeCell ref="O52:P52"/>
    <mergeCell ref="K30:N30"/>
    <mergeCell ref="O30:P30"/>
    <mergeCell ref="R30:R31"/>
    <mergeCell ref="S30:S31"/>
    <mergeCell ref="T30:T31"/>
    <mergeCell ref="U30:U31"/>
    <mergeCell ref="T2:T3"/>
    <mergeCell ref="U2:U3"/>
    <mergeCell ref="U4:U20"/>
    <mergeCell ref="A23:B23"/>
    <mergeCell ref="A29:R29"/>
    <mergeCell ref="A30:A31"/>
    <mergeCell ref="B30:B31"/>
    <mergeCell ref="C30:E30"/>
    <mergeCell ref="F30:G30"/>
    <mergeCell ref="H30:J30"/>
    <mergeCell ref="S2:S3"/>
    <mergeCell ref="A21:B21"/>
    <mergeCell ref="A22:B22"/>
    <mergeCell ref="A24:B24"/>
    <mergeCell ref="C24:E24"/>
    <mergeCell ref="F24:G24"/>
    <mergeCell ref="H24:J24"/>
    <mergeCell ref="K24:N24"/>
    <mergeCell ref="O24:P24"/>
    <mergeCell ref="H2:J2"/>
    <mergeCell ref="K2:N2"/>
    <mergeCell ref="O2:P2"/>
    <mergeCell ref="R2:R3"/>
    <mergeCell ref="B2:B3"/>
    <mergeCell ref="A2:A3"/>
    <mergeCell ref="A1:R1"/>
    <mergeCell ref="C2:E2"/>
    <mergeCell ref="F2:G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0CA48-1AAB-419D-844F-AFB4BF8AA2BE}">
  <dimension ref="A1:T19"/>
  <sheetViews>
    <sheetView tabSelected="1" zoomScale="85" zoomScaleNormal="85" workbookViewId="0">
      <selection activeCell="I12" sqref="I12"/>
    </sheetView>
  </sheetViews>
  <sheetFormatPr defaultRowHeight="15" x14ac:dyDescent="0.25"/>
  <cols>
    <col min="2" max="2" width="24.85546875" customWidth="1"/>
    <col min="17" max="17" width="7.7109375" customWidth="1"/>
    <col min="18" max="18" width="13.28515625" customWidth="1"/>
    <col min="19" max="19" width="13.42578125" customWidth="1"/>
    <col min="20" max="20" width="12" customWidth="1"/>
  </cols>
  <sheetData>
    <row r="1" spans="1:20" ht="18.75" x14ac:dyDescent="0.25">
      <c r="A1" s="7" t="s">
        <v>49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3"/>
      <c r="T1" s="13"/>
    </row>
    <row r="2" spans="1:20" ht="15.75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39</v>
      </c>
      <c r="G2" s="10" t="s">
        <v>40</v>
      </c>
      <c r="H2" s="10" t="s">
        <v>5</v>
      </c>
      <c r="I2" s="10" t="s">
        <v>6</v>
      </c>
      <c r="J2" s="10" t="s">
        <v>41</v>
      </c>
      <c r="K2" s="10" t="s">
        <v>7</v>
      </c>
      <c r="L2" s="10" t="s">
        <v>8</v>
      </c>
      <c r="M2" s="10" t="s">
        <v>9</v>
      </c>
      <c r="N2" s="10" t="s">
        <v>42</v>
      </c>
      <c r="O2" s="10" t="s">
        <v>10</v>
      </c>
      <c r="P2" s="10" t="s">
        <v>11</v>
      </c>
      <c r="Q2" s="20" t="s">
        <v>13</v>
      </c>
      <c r="R2" s="20" t="s">
        <v>43</v>
      </c>
      <c r="S2" s="20" t="s">
        <v>47</v>
      </c>
      <c r="T2" s="20" t="s">
        <v>46</v>
      </c>
    </row>
    <row r="3" spans="1:20" x14ac:dyDescent="0.25">
      <c r="A3" s="11">
        <v>1</v>
      </c>
      <c r="B3" s="12" t="s">
        <v>30</v>
      </c>
      <c r="C3" s="11">
        <v>4</v>
      </c>
      <c r="D3" s="11">
        <v>3</v>
      </c>
      <c r="E3" s="11">
        <v>3</v>
      </c>
      <c r="F3" s="11">
        <v>3</v>
      </c>
      <c r="G3" s="11">
        <v>3</v>
      </c>
      <c r="H3" s="11">
        <v>3</v>
      </c>
      <c r="I3" s="11">
        <v>3</v>
      </c>
      <c r="J3" s="11">
        <v>3</v>
      </c>
      <c r="K3" s="11">
        <v>3</v>
      </c>
      <c r="L3" s="11">
        <v>4</v>
      </c>
      <c r="M3" s="11">
        <v>3</v>
      </c>
      <c r="N3" s="11">
        <v>4</v>
      </c>
      <c r="O3" s="11">
        <v>3</v>
      </c>
      <c r="P3" s="11">
        <v>3</v>
      </c>
      <c r="Q3" s="12">
        <f>SUM(C3:P3)</f>
        <v>45</v>
      </c>
      <c r="R3" s="12">
        <f>Q3*100/56</f>
        <v>80.357142857142861</v>
      </c>
      <c r="S3" s="21">
        <v>80</v>
      </c>
      <c r="T3" s="22">
        <f>AVERAGE(S3:S19)</f>
        <v>79.941176470588232</v>
      </c>
    </row>
    <row r="4" spans="1:20" x14ac:dyDescent="0.25">
      <c r="A4" s="11">
        <v>2</v>
      </c>
      <c r="B4" s="12" t="s">
        <v>14</v>
      </c>
      <c r="C4" s="11">
        <v>3</v>
      </c>
      <c r="D4" s="11">
        <v>4</v>
      </c>
      <c r="E4" s="11">
        <v>3</v>
      </c>
      <c r="F4" s="11">
        <v>4</v>
      </c>
      <c r="G4" s="11">
        <v>3</v>
      </c>
      <c r="H4" s="11">
        <v>3</v>
      </c>
      <c r="I4" s="11">
        <v>3</v>
      </c>
      <c r="J4" s="11">
        <v>3</v>
      </c>
      <c r="K4" s="11">
        <v>3</v>
      </c>
      <c r="L4" s="11">
        <v>4</v>
      </c>
      <c r="M4" s="11">
        <v>3</v>
      </c>
      <c r="N4" s="11">
        <v>3</v>
      </c>
      <c r="O4" s="11">
        <v>3</v>
      </c>
      <c r="P4" s="11">
        <v>3</v>
      </c>
      <c r="Q4" s="12">
        <f t="shared" ref="Q4:Q19" si="0">SUM(C4:P4)</f>
        <v>45</v>
      </c>
      <c r="R4" s="12">
        <f t="shared" ref="R4:R19" si="1">Q4*100/56</f>
        <v>80.357142857142861</v>
      </c>
      <c r="S4" s="21">
        <v>80</v>
      </c>
      <c r="T4" s="22"/>
    </row>
    <row r="5" spans="1:20" x14ac:dyDescent="0.25">
      <c r="A5" s="11">
        <v>3</v>
      </c>
      <c r="B5" s="12" t="s">
        <v>15</v>
      </c>
      <c r="C5" s="11">
        <v>3</v>
      </c>
      <c r="D5" s="11">
        <v>3</v>
      </c>
      <c r="E5" s="11">
        <v>3</v>
      </c>
      <c r="F5" s="11">
        <v>3</v>
      </c>
      <c r="G5" s="11">
        <v>3</v>
      </c>
      <c r="H5" s="11">
        <v>3</v>
      </c>
      <c r="I5" s="11">
        <v>2</v>
      </c>
      <c r="J5" s="11">
        <v>2</v>
      </c>
      <c r="K5" s="11">
        <v>3</v>
      </c>
      <c r="L5" s="11">
        <v>3</v>
      </c>
      <c r="M5" s="11">
        <v>3</v>
      </c>
      <c r="N5" s="11">
        <v>3</v>
      </c>
      <c r="O5" s="11">
        <v>3</v>
      </c>
      <c r="P5" s="11">
        <v>4</v>
      </c>
      <c r="Q5" s="12">
        <f t="shared" si="0"/>
        <v>41</v>
      </c>
      <c r="R5" s="12">
        <f t="shared" si="1"/>
        <v>73.214285714285708</v>
      </c>
      <c r="S5" s="21">
        <v>73</v>
      </c>
      <c r="T5" s="22"/>
    </row>
    <row r="6" spans="1:20" x14ac:dyDescent="0.25">
      <c r="A6" s="11">
        <v>4</v>
      </c>
      <c r="B6" s="12" t="s">
        <v>16</v>
      </c>
      <c r="C6" s="11">
        <v>3</v>
      </c>
      <c r="D6" s="11">
        <v>3</v>
      </c>
      <c r="E6" s="11">
        <v>3</v>
      </c>
      <c r="F6" s="11">
        <v>3</v>
      </c>
      <c r="G6" s="11">
        <v>3</v>
      </c>
      <c r="H6" s="11">
        <v>3</v>
      </c>
      <c r="I6" s="11">
        <v>3</v>
      </c>
      <c r="J6" s="11">
        <v>3</v>
      </c>
      <c r="K6" s="11">
        <v>3</v>
      </c>
      <c r="L6" s="11">
        <v>3</v>
      </c>
      <c r="M6" s="11">
        <v>3</v>
      </c>
      <c r="N6" s="11">
        <v>3</v>
      </c>
      <c r="O6" s="11">
        <v>3</v>
      </c>
      <c r="P6" s="11">
        <v>3</v>
      </c>
      <c r="Q6" s="12">
        <f t="shared" si="0"/>
        <v>42</v>
      </c>
      <c r="R6" s="12">
        <f t="shared" si="1"/>
        <v>75</v>
      </c>
      <c r="S6" s="21">
        <v>75</v>
      </c>
      <c r="T6" s="22"/>
    </row>
    <row r="7" spans="1:20" x14ac:dyDescent="0.25">
      <c r="A7" s="11">
        <v>5</v>
      </c>
      <c r="B7" s="12" t="s">
        <v>17</v>
      </c>
      <c r="C7" s="11">
        <v>4</v>
      </c>
      <c r="D7" s="11">
        <v>3</v>
      </c>
      <c r="E7" s="11">
        <v>3</v>
      </c>
      <c r="F7" s="11">
        <v>4</v>
      </c>
      <c r="G7" s="11">
        <v>4</v>
      </c>
      <c r="H7" s="11">
        <v>4</v>
      </c>
      <c r="I7" s="11">
        <v>3</v>
      </c>
      <c r="J7" s="11">
        <v>3</v>
      </c>
      <c r="K7" s="11">
        <v>4</v>
      </c>
      <c r="L7" s="11">
        <v>3</v>
      </c>
      <c r="M7" s="11">
        <v>4</v>
      </c>
      <c r="N7" s="11">
        <v>4</v>
      </c>
      <c r="O7" s="11">
        <v>4</v>
      </c>
      <c r="P7" s="11">
        <v>4</v>
      </c>
      <c r="Q7" s="12">
        <f t="shared" si="0"/>
        <v>51</v>
      </c>
      <c r="R7" s="12">
        <f t="shared" si="1"/>
        <v>91.071428571428569</v>
      </c>
      <c r="S7" s="21">
        <v>91</v>
      </c>
      <c r="T7" s="22"/>
    </row>
    <row r="8" spans="1:20" x14ac:dyDescent="0.25">
      <c r="A8" s="11">
        <v>6</v>
      </c>
      <c r="B8" s="12" t="s">
        <v>18</v>
      </c>
      <c r="C8" s="11">
        <v>3</v>
      </c>
      <c r="D8" s="11">
        <v>3</v>
      </c>
      <c r="E8" s="11">
        <v>3</v>
      </c>
      <c r="F8" s="11">
        <v>3</v>
      </c>
      <c r="G8" s="11">
        <v>3</v>
      </c>
      <c r="H8" s="11">
        <v>3</v>
      </c>
      <c r="I8" s="11">
        <v>3</v>
      </c>
      <c r="J8" s="11">
        <v>3</v>
      </c>
      <c r="K8" s="11">
        <v>3</v>
      </c>
      <c r="L8" s="11">
        <v>4</v>
      </c>
      <c r="M8" s="11">
        <v>3</v>
      </c>
      <c r="N8" s="11">
        <v>3</v>
      </c>
      <c r="O8" s="11">
        <v>4</v>
      </c>
      <c r="P8" s="11">
        <v>3</v>
      </c>
      <c r="Q8" s="12">
        <f t="shared" si="0"/>
        <v>44</v>
      </c>
      <c r="R8" s="12">
        <f t="shared" si="1"/>
        <v>78.571428571428569</v>
      </c>
      <c r="S8" s="21">
        <v>78</v>
      </c>
      <c r="T8" s="22"/>
    </row>
    <row r="9" spans="1:20" x14ac:dyDescent="0.25">
      <c r="A9" s="11">
        <v>7</v>
      </c>
      <c r="B9" s="12" t="s">
        <v>19</v>
      </c>
      <c r="C9" s="11">
        <v>3</v>
      </c>
      <c r="D9" s="11">
        <v>3</v>
      </c>
      <c r="E9" s="11">
        <v>3</v>
      </c>
      <c r="F9" s="11">
        <v>2</v>
      </c>
      <c r="G9" s="11">
        <v>3</v>
      </c>
      <c r="H9" s="11">
        <v>2</v>
      </c>
      <c r="I9" s="11">
        <v>2</v>
      </c>
      <c r="J9" s="11">
        <v>2</v>
      </c>
      <c r="K9" s="11">
        <v>3</v>
      </c>
      <c r="L9" s="11">
        <v>3</v>
      </c>
      <c r="M9" s="11">
        <v>3</v>
      </c>
      <c r="N9" s="11">
        <v>3</v>
      </c>
      <c r="O9" s="11">
        <v>4</v>
      </c>
      <c r="P9" s="11">
        <v>3</v>
      </c>
      <c r="Q9" s="12">
        <f t="shared" si="0"/>
        <v>39</v>
      </c>
      <c r="R9" s="12">
        <f t="shared" si="1"/>
        <v>69.642857142857139</v>
      </c>
      <c r="S9" s="21">
        <v>70</v>
      </c>
      <c r="T9" s="22"/>
    </row>
    <row r="10" spans="1:20" x14ac:dyDescent="0.25">
      <c r="A10" s="11">
        <v>8</v>
      </c>
      <c r="B10" s="12" t="s">
        <v>20</v>
      </c>
      <c r="C10" s="11">
        <v>3</v>
      </c>
      <c r="D10" s="11">
        <v>3</v>
      </c>
      <c r="E10" s="11">
        <v>3</v>
      </c>
      <c r="F10" s="11">
        <v>3</v>
      </c>
      <c r="G10" s="11">
        <v>3</v>
      </c>
      <c r="H10" s="11">
        <v>3</v>
      </c>
      <c r="I10" s="11">
        <v>3</v>
      </c>
      <c r="J10" s="11">
        <v>2</v>
      </c>
      <c r="K10" s="11">
        <v>3</v>
      </c>
      <c r="L10" s="11">
        <v>3</v>
      </c>
      <c r="M10" s="11">
        <v>2</v>
      </c>
      <c r="N10" s="11">
        <v>3</v>
      </c>
      <c r="O10" s="11">
        <v>3</v>
      </c>
      <c r="P10" s="11">
        <v>3</v>
      </c>
      <c r="Q10" s="12">
        <f t="shared" si="0"/>
        <v>40</v>
      </c>
      <c r="R10" s="12">
        <f t="shared" si="1"/>
        <v>71.428571428571431</v>
      </c>
      <c r="S10" s="21">
        <v>71</v>
      </c>
      <c r="T10" s="22"/>
    </row>
    <row r="11" spans="1:20" x14ac:dyDescent="0.25">
      <c r="A11" s="11">
        <v>9</v>
      </c>
      <c r="B11" s="12" t="s">
        <v>21</v>
      </c>
      <c r="C11" s="11">
        <v>3</v>
      </c>
      <c r="D11" s="11">
        <v>4</v>
      </c>
      <c r="E11" s="11">
        <v>3</v>
      </c>
      <c r="F11" s="11">
        <v>2</v>
      </c>
      <c r="G11" s="11">
        <v>4</v>
      </c>
      <c r="H11" s="11">
        <v>3</v>
      </c>
      <c r="I11" s="11">
        <v>2</v>
      </c>
      <c r="J11" s="11">
        <v>2</v>
      </c>
      <c r="K11" s="11">
        <v>3</v>
      </c>
      <c r="L11" s="11">
        <v>4</v>
      </c>
      <c r="M11" s="11">
        <v>3</v>
      </c>
      <c r="N11" s="11">
        <v>4</v>
      </c>
      <c r="O11" s="11">
        <v>4</v>
      </c>
      <c r="P11" s="11">
        <v>4</v>
      </c>
      <c r="Q11" s="12">
        <f t="shared" si="0"/>
        <v>45</v>
      </c>
      <c r="R11" s="12">
        <f t="shared" si="1"/>
        <v>80.357142857142861</v>
      </c>
      <c r="S11" s="21">
        <v>80</v>
      </c>
      <c r="T11" s="22"/>
    </row>
    <row r="12" spans="1:20" x14ac:dyDescent="0.25">
      <c r="A12" s="11">
        <v>10</v>
      </c>
      <c r="B12" s="12" t="s">
        <v>22</v>
      </c>
      <c r="C12" s="11">
        <v>4</v>
      </c>
      <c r="D12" s="11">
        <v>3</v>
      </c>
      <c r="E12" s="11">
        <v>3</v>
      </c>
      <c r="F12" s="11">
        <v>3</v>
      </c>
      <c r="G12" s="11">
        <v>3</v>
      </c>
      <c r="H12" s="11">
        <v>3</v>
      </c>
      <c r="I12" s="11">
        <v>4</v>
      </c>
      <c r="J12" s="11">
        <v>3</v>
      </c>
      <c r="K12" s="11">
        <v>3</v>
      </c>
      <c r="L12" s="11">
        <v>3</v>
      </c>
      <c r="M12" s="11">
        <v>4</v>
      </c>
      <c r="N12" s="11">
        <v>3</v>
      </c>
      <c r="O12" s="11">
        <v>4</v>
      </c>
      <c r="P12" s="11">
        <v>3</v>
      </c>
      <c r="Q12" s="12">
        <f t="shared" si="0"/>
        <v>46</v>
      </c>
      <c r="R12" s="12">
        <f t="shared" si="1"/>
        <v>82.142857142857139</v>
      </c>
      <c r="S12" s="21">
        <v>82</v>
      </c>
      <c r="T12" s="22"/>
    </row>
    <row r="13" spans="1:20" x14ac:dyDescent="0.25">
      <c r="A13" s="11">
        <v>11</v>
      </c>
      <c r="B13" s="12" t="s">
        <v>23</v>
      </c>
      <c r="C13" s="11">
        <v>3</v>
      </c>
      <c r="D13" s="11">
        <v>3</v>
      </c>
      <c r="E13" s="11">
        <v>3</v>
      </c>
      <c r="F13" s="11">
        <v>3</v>
      </c>
      <c r="G13" s="11">
        <v>3</v>
      </c>
      <c r="H13" s="11">
        <v>3</v>
      </c>
      <c r="I13" s="11">
        <v>2</v>
      </c>
      <c r="J13" s="11">
        <v>2</v>
      </c>
      <c r="K13" s="11">
        <v>3</v>
      </c>
      <c r="L13" s="11">
        <v>3</v>
      </c>
      <c r="M13" s="11">
        <v>3</v>
      </c>
      <c r="N13" s="11">
        <v>3</v>
      </c>
      <c r="O13" s="11">
        <v>3</v>
      </c>
      <c r="P13" s="11">
        <v>3</v>
      </c>
      <c r="Q13" s="12">
        <f t="shared" si="0"/>
        <v>40</v>
      </c>
      <c r="R13" s="12">
        <f t="shared" si="1"/>
        <v>71.428571428571431</v>
      </c>
      <c r="S13" s="21">
        <v>71</v>
      </c>
      <c r="T13" s="22"/>
    </row>
    <row r="14" spans="1:20" x14ac:dyDescent="0.25">
      <c r="A14" s="11">
        <v>12</v>
      </c>
      <c r="B14" s="12" t="s">
        <v>24</v>
      </c>
      <c r="C14" s="11">
        <v>3</v>
      </c>
      <c r="D14" s="11">
        <v>3</v>
      </c>
      <c r="E14" s="11">
        <v>3</v>
      </c>
      <c r="F14" s="11">
        <v>3</v>
      </c>
      <c r="G14" s="11">
        <v>3</v>
      </c>
      <c r="H14" s="11">
        <v>3</v>
      </c>
      <c r="I14" s="11">
        <v>3</v>
      </c>
      <c r="J14" s="11">
        <v>2</v>
      </c>
      <c r="K14" s="11">
        <v>3</v>
      </c>
      <c r="L14" s="11">
        <v>4</v>
      </c>
      <c r="M14" s="11">
        <v>3</v>
      </c>
      <c r="N14" s="11">
        <v>4</v>
      </c>
      <c r="O14" s="11">
        <v>3</v>
      </c>
      <c r="P14" s="11">
        <v>3</v>
      </c>
      <c r="Q14" s="12">
        <f t="shared" si="0"/>
        <v>43</v>
      </c>
      <c r="R14" s="12">
        <f t="shared" si="1"/>
        <v>76.785714285714292</v>
      </c>
      <c r="S14" s="21">
        <v>77</v>
      </c>
      <c r="T14" s="22"/>
    </row>
    <row r="15" spans="1:20" x14ac:dyDescent="0.25">
      <c r="A15" s="11">
        <v>13</v>
      </c>
      <c r="B15" s="12" t="s">
        <v>25</v>
      </c>
      <c r="C15" s="11">
        <v>4</v>
      </c>
      <c r="D15" s="11">
        <v>4</v>
      </c>
      <c r="E15" s="11">
        <v>3</v>
      </c>
      <c r="F15" s="11">
        <v>3</v>
      </c>
      <c r="G15" s="11">
        <v>3</v>
      </c>
      <c r="H15" s="11">
        <v>3</v>
      </c>
      <c r="I15" s="11">
        <v>4</v>
      </c>
      <c r="J15" s="11">
        <v>3</v>
      </c>
      <c r="K15" s="11">
        <v>3</v>
      </c>
      <c r="L15" s="11">
        <v>3</v>
      </c>
      <c r="M15" s="11">
        <v>4</v>
      </c>
      <c r="N15" s="11">
        <v>3</v>
      </c>
      <c r="O15" s="11">
        <v>3</v>
      </c>
      <c r="P15" s="11">
        <v>4</v>
      </c>
      <c r="Q15" s="12">
        <f t="shared" si="0"/>
        <v>47</v>
      </c>
      <c r="R15" s="12">
        <f t="shared" si="1"/>
        <v>83.928571428571431</v>
      </c>
      <c r="S15" s="21">
        <v>84</v>
      </c>
      <c r="T15" s="22"/>
    </row>
    <row r="16" spans="1:20" x14ac:dyDescent="0.25">
      <c r="A16" s="11">
        <v>14</v>
      </c>
      <c r="B16" s="12" t="s">
        <v>26</v>
      </c>
      <c r="C16" s="11">
        <v>4</v>
      </c>
      <c r="D16" s="11">
        <v>3</v>
      </c>
      <c r="E16" s="11">
        <v>3</v>
      </c>
      <c r="F16" s="11">
        <v>4</v>
      </c>
      <c r="G16" s="11">
        <v>3</v>
      </c>
      <c r="H16" s="11">
        <v>3</v>
      </c>
      <c r="I16" s="11">
        <v>3</v>
      </c>
      <c r="J16" s="11">
        <v>3</v>
      </c>
      <c r="K16" s="11">
        <v>3</v>
      </c>
      <c r="L16" s="11">
        <v>4</v>
      </c>
      <c r="M16" s="11">
        <v>3</v>
      </c>
      <c r="N16" s="11">
        <v>3</v>
      </c>
      <c r="O16" s="11">
        <v>4</v>
      </c>
      <c r="P16" s="11">
        <v>4</v>
      </c>
      <c r="Q16" s="12">
        <f t="shared" si="0"/>
        <v>47</v>
      </c>
      <c r="R16" s="12">
        <f t="shared" si="1"/>
        <v>83.928571428571431</v>
      </c>
      <c r="S16" s="21">
        <v>84</v>
      </c>
      <c r="T16" s="22"/>
    </row>
    <row r="17" spans="1:20" x14ac:dyDescent="0.25">
      <c r="A17" s="11">
        <v>15</v>
      </c>
      <c r="B17" s="12" t="s">
        <v>27</v>
      </c>
      <c r="C17" s="11">
        <v>4</v>
      </c>
      <c r="D17" s="11">
        <v>3</v>
      </c>
      <c r="E17" s="11">
        <v>4</v>
      </c>
      <c r="F17" s="11">
        <v>3</v>
      </c>
      <c r="G17" s="11">
        <v>4</v>
      </c>
      <c r="H17" s="11">
        <v>4</v>
      </c>
      <c r="I17" s="11">
        <v>3</v>
      </c>
      <c r="J17" s="11">
        <v>4</v>
      </c>
      <c r="K17" s="11">
        <v>3</v>
      </c>
      <c r="L17" s="11">
        <v>4</v>
      </c>
      <c r="M17" s="11">
        <v>4</v>
      </c>
      <c r="N17" s="11">
        <v>4</v>
      </c>
      <c r="O17" s="11">
        <v>4</v>
      </c>
      <c r="P17" s="11">
        <v>4</v>
      </c>
      <c r="Q17" s="12">
        <f t="shared" si="0"/>
        <v>52</v>
      </c>
      <c r="R17" s="12">
        <f t="shared" si="1"/>
        <v>92.857142857142861</v>
      </c>
      <c r="S17" s="21">
        <v>93</v>
      </c>
      <c r="T17" s="22"/>
    </row>
    <row r="18" spans="1:20" x14ac:dyDescent="0.25">
      <c r="A18" s="11">
        <v>16</v>
      </c>
      <c r="B18" s="12" t="s">
        <v>28</v>
      </c>
      <c r="C18" s="11">
        <v>4</v>
      </c>
      <c r="D18" s="11">
        <v>4</v>
      </c>
      <c r="E18" s="11">
        <v>4</v>
      </c>
      <c r="F18" s="11">
        <v>3</v>
      </c>
      <c r="G18" s="11">
        <v>4</v>
      </c>
      <c r="H18" s="11">
        <v>3</v>
      </c>
      <c r="I18" s="11">
        <v>3</v>
      </c>
      <c r="J18" s="11">
        <v>3</v>
      </c>
      <c r="K18" s="11">
        <v>4</v>
      </c>
      <c r="L18" s="11">
        <v>3</v>
      </c>
      <c r="M18" s="11">
        <v>4</v>
      </c>
      <c r="N18" s="11">
        <v>3</v>
      </c>
      <c r="O18" s="11">
        <v>4</v>
      </c>
      <c r="P18" s="11">
        <v>3</v>
      </c>
      <c r="Q18" s="12">
        <f t="shared" si="0"/>
        <v>49</v>
      </c>
      <c r="R18" s="12">
        <f t="shared" si="1"/>
        <v>87.5</v>
      </c>
      <c r="S18" s="21">
        <v>88</v>
      </c>
      <c r="T18" s="22"/>
    </row>
    <row r="19" spans="1:20" x14ac:dyDescent="0.25">
      <c r="A19" s="11">
        <v>17</v>
      </c>
      <c r="B19" s="12" t="s">
        <v>29</v>
      </c>
      <c r="C19" s="11">
        <v>3</v>
      </c>
      <c r="D19" s="11">
        <v>4</v>
      </c>
      <c r="E19" s="11">
        <v>3</v>
      </c>
      <c r="F19" s="11">
        <v>3</v>
      </c>
      <c r="G19" s="11">
        <v>3</v>
      </c>
      <c r="H19" s="11">
        <v>3</v>
      </c>
      <c r="I19" s="11">
        <v>4</v>
      </c>
      <c r="J19" s="11">
        <v>3</v>
      </c>
      <c r="K19" s="11">
        <v>3</v>
      </c>
      <c r="L19" s="11">
        <v>3</v>
      </c>
      <c r="M19" s="11">
        <v>3</v>
      </c>
      <c r="N19" s="11">
        <v>3</v>
      </c>
      <c r="O19" s="11">
        <v>4</v>
      </c>
      <c r="P19" s="11">
        <v>4</v>
      </c>
      <c r="Q19" s="12">
        <f t="shared" si="0"/>
        <v>46</v>
      </c>
      <c r="R19" s="12">
        <f t="shared" si="1"/>
        <v>82.142857142857139</v>
      </c>
      <c r="S19" s="21">
        <v>82</v>
      </c>
      <c r="T19" s="22"/>
    </row>
  </sheetData>
  <mergeCells count="2">
    <mergeCell ref="A1:R1"/>
    <mergeCell ref="T3:T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Data Angket Keaktifan</vt:lpstr>
      <vt:lpstr>Tabulasi Data Angket Gamifikasi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2015-06-05T18:17:20Z</dcterms:created>
  <dcterms:modified xsi:type="dcterms:W3CDTF">2023-07-06T23:30:02Z</dcterms:modified>
</cp:coreProperties>
</file>